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éline CHANEL\Desktop\Exploitation CELINE\CUEILLETTE\COMMANDE INTERNET\"/>
    </mc:Choice>
  </mc:AlternateContent>
  <bookViews>
    <workbookView xWindow="0" yWindow="0" windowWidth="20325" windowHeight="9135"/>
  </bookViews>
  <sheets>
    <sheet name="TARIF 1112016" sheetId="1" r:id="rId1"/>
  </sheets>
  <externalReferences>
    <externalReference r:id="rId2"/>
  </externalReferences>
  <definedNames>
    <definedName name="_xlnm.Print_Area" localSheetId="0">'TARIF 1112016'!$A$1:$M$100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11" i="1"/>
  <c r="C11" i="1"/>
  <c r="D11" i="1"/>
  <c r="L11" i="1" s="1"/>
  <c r="E11" i="1"/>
  <c r="B12" i="1"/>
  <c r="C12" i="1"/>
  <c r="D12" i="1"/>
  <c r="L12" i="1" s="1"/>
  <c r="E12" i="1"/>
  <c r="B13" i="1"/>
  <c r="C13" i="1"/>
  <c r="D13" i="1"/>
  <c r="H13" i="1" s="1"/>
  <c r="E13" i="1"/>
  <c r="B14" i="1"/>
  <c r="C14" i="1"/>
  <c r="D14" i="1"/>
  <c r="I14" i="1" s="1"/>
  <c r="E14" i="1"/>
  <c r="B15" i="1"/>
  <c r="C15" i="1"/>
  <c r="D15" i="1"/>
  <c r="H15" i="1" s="1"/>
  <c r="E15" i="1"/>
  <c r="B16" i="1"/>
  <c r="C16" i="1"/>
  <c r="D16" i="1"/>
  <c r="E16" i="1"/>
  <c r="B17" i="1"/>
  <c r="C17" i="1"/>
  <c r="D17" i="1"/>
  <c r="L17" i="1" s="1"/>
  <c r="E17" i="1"/>
  <c r="B18" i="1"/>
  <c r="C18" i="1"/>
  <c r="D18" i="1"/>
  <c r="I18" i="1" s="1"/>
  <c r="E18" i="1"/>
  <c r="B19" i="1"/>
  <c r="C19" i="1"/>
  <c r="D19" i="1"/>
  <c r="I19" i="1" s="1"/>
  <c r="E19" i="1"/>
  <c r="B20" i="1"/>
  <c r="C20" i="1"/>
  <c r="D20" i="1"/>
  <c r="E20" i="1"/>
  <c r="B21" i="1"/>
  <c r="C21" i="1"/>
  <c r="D21" i="1"/>
  <c r="I21" i="1" s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L25" i="1" s="1"/>
  <c r="E25" i="1"/>
  <c r="B26" i="1"/>
  <c r="C26" i="1"/>
  <c r="D26" i="1"/>
  <c r="L26" i="1" s="1"/>
  <c r="E26" i="1"/>
  <c r="B27" i="1"/>
  <c r="C27" i="1"/>
  <c r="D27" i="1"/>
  <c r="L27" i="1" s="1"/>
  <c r="E27" i="1"/>
  <c r="B28" i="1"/>
  <c r="C28" i="1"/>
  <c r="D28" i="1"/>
  <c r="I28" i="1" s="1"/>
  <c r="E28" i="1"/>
  <c r="B29" i="1"/>
  <c r="C29" i="1"/>
  <c r="D29" i="1"/>
  <c r="L29" i="1" s="1"/>
  <c r="E29" i="1"/>
  <c r="I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L33" i="1" s="1"/>
  <c r="E33" i="1"/>
  <c r="B34" i="1"/>
  <c r="C34" i="1"/>
  <c r="D34" i="1"/>
  <c r="L34" i="1" s="1"/>
  <c r="E34" i="1"/>
  <c r="B35" i="1"/>
  <c r="C35" i="1"/>
  <c r="D35" i="1"/>
  <c r="L35" i="1" s="1"/>
  <c r="E35" i="1"/>
  <c r="B36" i="1"/>
  <c r="C36" i="1"/>
  <c r="D36" i="1"/>
  <c r="H36" i="1" s="1"/>
  <c r="E36" i="1"/>
  <c r="L36" i="1"/>
  <c r="B37" i="1"/>
  <c r="C37" i="1"/>
  <c r="D37" i="1"/>
  <c r="L37" i="1" s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I41" i="1" s="1"/>
  <c r="E41" i="1"/>
  <c r="B42" i="1"/>
  <c r="C42" i="1"/>
  <c r="D42" i="1"/>
  <c r="E42" i="1"/>
  <c r="B43" i="1"/>
  <c r="C43" i="1"/>
  <c r="D43" i="1"/>
  <c r="I43" i="1" s="1"/>
  <c r="E43" i="1"/>
  <c r="B44" i="1"/>
  <c r="C44" i="1"/>
  <c r="D44" i="1"/>
  <c r="E44" i="1"/>
  <c r="B45" i="1"/>
  <c r="C45" i="1"/>
  <c r="D45" i="1"/>
  <c r="H45" i="1" s="1"/>
  <c r="E45" i="1"/>
  <c r="L45" i="1"/>
  <c r="B46" i="1"/>
  <c r="C46" i="1"/>
  <c r="D46" i="1"/>
  <c r="E46" i="1"/>
  <c r="B47" i="1"/>
  <c r="C47" i="1"/>
  <c r="D47" i="1"/>
  <c r="H47" i="1" s="1"/>
  <c r="E47" i="1"/>
  <c r="B48" i="1"/>
  <c r="C48" i="1"/>
  <c r="D48" i="1"/>
  <c r="E48" i="1"/>
  <c r="B49" i="1"/>
  <c r="C49" i="1"/>
  <c r="D49" i="1"/>
  <c r="I49" i="1" s="1"/>
  <c r="E49" i="1"/>
  <c r="B50" i="1"/>
  <c r="C50" i="1"/>
  <c r="D50" i="1"/>
  <c r="L50" i="1" s="1"/>
  <c r="E50" i="1"/>
  <c r="B51" i="1"/>
  <c r="C51" i="1"/>
  <c r="D51" i="1"/>
  <c r="E51" i="1"/>
  <c r="B52" i="1"/>
  <c r="C52" i="1"/>
  <c r="D52" i="1"/>
  <c r="E52" i="1"/>
  <c r="B53" i="1"/>
  <c r="C53" i="1"/>
  <c r="D53" i="1"/>
  <c r="H53" i="1" s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I57" i="1" s="1"/>
  <c r="E57" i="1"/>
  <c r="H57" i="1"/>
  <c r="B58" i="1"/>
  <c r="C58" i="1"/>
  <c r="D58" i="1"/>
  <c r="I58" i="1" s="1"/>
  <c r="E58" i="1"/>
  <c r="H35" i="1" l="1"/>
  <c r="H31" i="1"/>
  <c r="H44" i="1"/>
  <c r="H42" i="1"/>
  <c r="H40" i="1"/>
  <c r="H38" i="1"/>
  <c r="I36" i="1"/>
  <c r="H21" i="1"/>
  <c r="H50" i="1"/>
  <c r="H26" i="1"/>
  <c r="L53" i="1"/>
  <c r="H19" i="1"/>
  <c r="L18" i="1"/>
  <c r="H49" i="1"/>
  <c r="I25" i="1"/>
  <c r="L21" i="1"/>
  <c r="L19" i="1"/>
  <c r="H16" i="1"/>
  <c r="H58" i="1"/>
  <c r="H51" i="1"/>
  <c r="I44" i="1"/>
  <c r="H41" i="1"/>
  <c r="I35" i="1"/>
  <c r="H27" i="1"/>
  <c r="H20" i="1"/>
  <c r="H11" i="1"/>
  <c r="H52" i="1"/>
  <c r="I50" i="1"/>
  <c r="I26" i="1"/>
  <c r="H25" i="1"/>
  <c r="L58" i="1"/>
  <c r="I34" i="1"/>
  <c r="H55" i="1"/>
  <c r="L44" i="1"/>
  <c r="H34" i="1"/>
  <c r="H24" i="1"/>
  <c r="H22" i="1"/>
  <c r="H18" i="1"/>
  <c r="H48" i="1"/>
  <c r="H46" i="1"/>
  <c r="H43" i="1"/>
  <c r="I11" i="1"/>
  <c r="L20" i="1"/>
  <c r="H28" i="1"/>
  <c r="H14" i="1"/>
  <c r="L51" i="1"/>
  <c r="I51" i="1"/>
  <c r="L42" i="1"/>
  <c r="H32" i="1"/>
  <c r="H30" i="1"/>
  <c r="H29" i="1"/>
  <c r="I27" i="1"/>
  <c r="H23" i="1"/>
  <c r="I17" i="1"/>
  <c r="H12" i="1"/>
  <c r="H56" i="1"/>
  <c r="H54" i="1"/>
  <c r="L52" i="1"/>
  <c r="L43" i="1"/>
  <c r="I42" i="1"/>
  <c r="H39" i="1"/>
  <c r="I33" i="1"/>
  <c r="L28" i="1"/>
  <c r="H17" i="1"/>
  <c r="I52" i="1"/>
  <c r="H37" i="1"/>
  <c r="H33" i="1"/>
  <c r="I20" i="1"/>
  <c r="L13" i="1"/>
  <c r="I12" i="1"/>
  <c r="L54" i="1"/>
  <c r="I53" i="1"/>
  <c r="L46" i="1"/>
  <c r="I45" i="1"/>
  <c r="L38" i="1"/>
  <c r="I37" i="1"/>
  <c r="L30" i="1"/>
  <c r="L22" i="1"/>
  <c r="L14" i="1"/>
  <c r="I13" i="1"/>
  <c r="L55" i="1"/>
  <c r="I54" i="1"/>
  <c r="L47" i="1"/>
  <c r="I46" i="1"/>
  <c r="L39" i="1"/>
  <c r="I38" i="1"/>
  <c r="L31" i="1"/>
  <c r="I30" i="1"/>
  <c r="L23" i="1"/>
  <c r="I22" i="1"/>
  <c r="L15" i="1"/>
  <c r="L56" i="1"/>
  <c r="I55" i="1"/>
  <c r="L48" i="1"/>
  <c r="I47" i="1"/>
  <c r="L40" i="1"/>
  <c r="I39" i="1"/>
  <c r="L32" i="1"/>
  <c r="I31" i="1"/>
  <c r="L24" i="1"/>
  <c r="I23" i="1"/>
  <c r="L16" i="1"/>
  <c r="I15" i="1"/>
  <c r="L57" i="1"/>
  <c r="I56" i="1"/>
  <c r="L49" i="1"/>
  <c r="I48" i="1"/>
  <c r="L41" i="1"/>
  <c r="I40" i="1"/>
  <c r="I32" i="1"/>
  <c r="I24" i="1"/>
  <c r="I16" i="1"/>
  <c r="L59" i="1" l="1"/>
</calcChain>
</file>

<file path=xl/sharedStrings.xml><?xml version="1.0" encoding="utf-8"?>
<sst xmlns="http://schemas.openxmlformats.org/spreadsheetml/2006/main" count="102" uniqueCount="65">
  <si>
    <t xml:space="preserve">Prendre RDV : 06.83.73.26.16                                              </t>
  </si>
  <si>
    <t xml:space="preserve">Vous voulez laisser un commentaire, une suggestion :  contact@lacroiseedesjardins.fr               </t>
  </si>
  <si>
    <t>Retrouvez toutes les infos sur notre site internet : http://lacroiseedesjardins.fr</t>
  </si>
  <si>
    <t>Merci de votre visite</t>
  </si>
  <si>
    <t>31600 LHERM</t>
  </si>
  <si>
    <t>191 route de l'aérodrome</t>
  </si>
  <si>
    <t>Plan d'accès</t>
  </si>
  <si>
    <t>Chaussures fermées et tenue adaptée …. Retrouvez toutes les infos sur le guide du bon cueilleur.</t>
  </si>
  <si>
    <t>CUEILLETTE</t>
  </si>
  <si>
    <t xml:space="preserve">Prendre RDV avec Céline au  06.83.73.26.16 </t>
  </si>
  <si>
    <t>OU</t>
  </si>
  <si>
    <t>vendredi</t>
  </si>
  <si>
    <t>Jeudi</t>
  </si>
  <si>
    <t>mercredi</t>
  </si>
  <si>
    <t>Lundi</t>
  </si>
  <si>
    <t>10h00 - 12h00</t>
  </si>
  <si>
    <t>Samedi</t>
  </si>
  <si>
    <t>Retrait le :</t>
  </si>
  <si>
    <t>Commande jusqu'au :</t>
  </si>
  <si>
    <t>16h00 - 19h30</t>
  </si>
  <si>
    <t>16h00 - 18h00</t>
  </si>
  <si>
    <t>Vendredi</t>
  </si>
  <si>
    <t>votre commande, à la ferme…</t>
  </si>
  <si>
    <t>Mercredi</t>
  </si>
  <si>
    <t>Réservez vos légumes et venez chercher</t>
  </si>
  <si>
    <t>FERME</t>
  </si>
  <si>
    <t>Mardi</t>
  </si>
  <si>
    <t>INFO</t>
  </si>
  <si>
    <t>Boutique</t>
  </si>
  <si>
    <t>Cueillette</t>
  </si>
  <si>
    <t>HORAIRES</t>
  </si>
  <si>
    <t>Total à régler</t>
  </si>
  <si>
    <t>PLANTS + LEGUMES  : PRODUITS ISSUS DE L'AGRICULTURE BIOLOGIQUE / Certifié ECOCERT FR-BIO-01</t>
  </si>
  <si>
    <t>kg</t>
  </si>
  <si>
    <t>500 g</t>
  </si>
  <si>
    <t>70 litre</t>
  </si>
  <si>
    <t>pot</t>
  </si>
  <si>
    <t>barquette</t>
  </si>
  <si>
    <t>pièce</t>
  </si>
  <si>
    <t>botte</t>
  </si>
  <si>
    <t>TOTAL</t>
  </si>
  <si>
    <t>Qté</t>
  </si>
  <si>
    <t>Conditionnement</t>
  </si>
  <si>
    <t>Tarif</t>
  </si>
  <si>
    <t>Tarif Boutique</t>
  </si>
  <si>
    <t>Tarif Cueillette</t>
  </si>
  <si>
    <t>Nous sommes le :</t>
  </si>
  <si>
    <t>Votre panier</t>
  </si>
  <si>
    <t xml:space="preserve">Tarif Légumes  </t>
  </si>
  <si>
    <t>Confiture de Figues blanches</t>
  </si>
  <si>
    <t>Confiture de Courges Lavande Romarin Agrumes</t>
  </si>
  <si>
    <t>Gelée de Fleurs de Sureau</t>
  </si>
  <si>
    <t>Gelée de Menthe - Lavande</t>
  </si>
  <si>
    <t>Gelée /  le pot</t>
  </si>
  <si>
    <t>Confiture / le pot</t>
  </si>
  <si>
    <t>POTIMARRON</t>
  </si>
  <si>
    <t>FUTSU BLACK</t>
  </si>
  <si>
    <t>LONGUE DE NICE</t>
  </si>
  <si>
    <t>ALBENGA</t>
  </si>
  <si>
    <t>Courges / le kg</t>
  </si>
  <si>
    <t>Prénom - Nom :</t>
  </si>
  <si>
    <r>
      <t xml:space="preserve">Commande à renvoyer à : </t>
    </r>
    <r>
      <rPr>
        <b/>
        <u/>
        <sz val="18"/>
        <color theme="1"/>
        <rFont val="Calibri"/>
        <family val="2"/>
        <scheme val="minor"/>
      </rPr>
      <t>celinechanel@laposte.net</t>
    </r>
  </si>
  <si>
    <t>Vous voulez reçevoir la liste toute les semaine, merci de me laisser votre adresse mail</t>
  </si>
  <si>
    <t>Mail :</t>
  </si>
  <si>
    <t>Téléphone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</si>
</sst>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\ _€_-;\-* #,##0\ _€_-;_-* &quot;-&quot;??\ _€_-;_-@_-"/>
    <numFmt numFmtId="166" formatCode="[$-F800]dddd\,\ mmmm\ dd\,\ yyyy"/>
    <numFmt numFmtId="167" formatCode="0#&quot; &quot;##&quot; &quot;##&quot; &quot;##&quot; &quot;##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 tint="0.249977111117893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theme="8" tint="-0.249977111117893"/>
      <name val="Daisy Mae"/>
    </font>
    <font>
      <b/>
      <sz val="16"/>
      <color theme="1"/>
      <name val="Calibri"/>
      <family val="2"/>
      <scheme val="minor"/>
    </font>
    <font>
      <b/>
      <sz val="24"/>
      <color theme="6"/>
      <name val="Daisy Mae"/>
    </font>
    <font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b/>
      <sz val="24"/>
      <color rgb="FFFF0000"/>
      <name val="Daisy Mae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667F35"/>
      <name val="Calibri"/>
      <family val="2"/>
      <scheme val="minor"/>
    </font>
    <font>
      <b/>
      <sz val="14"/>
      <color rgb="FF667F3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667F35"/>
      <name val="Calibri"/>
      <family val="2"/>
      <scheme val="minor"/>
    </font>
    <font>
      <sz val="18"/>
      <color rgb="FF667F35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0"/>
      <color rgb="FF667F35"/>
      <name val="Calibri"/>
      <family val="2"/>
      <scheme val="minor"/>
    </font>
    <font>
      <sz val="16"/>
      <color rgb="FF667F35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1"/>
      <color theme="9" tint="-0.249977111117893"/>
      <name val="Calibri"/>
      <family val="2"/>
      <scheme val="minor"/>
    </font>
    <font>
      <sz val="26"/>
      <color theme="9" tint="-0.249977111117893"/>
      <name val="Calibri"/>
      <family val="2"/>
      <scheme val="minor"/>
    </font>
    <font>
      <sz val="2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20"/>
      <color theme="9" tint="-0.249977111117893"/>
      <name val="Calibri"/>
      <family val="2"/>
      <scheme val="minor"/>
    </font>
    <font>
      <b/>
      <sz val="18"/>
      <color theme="0"/>
      <name val="Daisy Mae"/>
    </font>
    <font>
      <b/>
      <sz val="20"/>
      <color theme="6"/>
      <name val="Daisy Mae"/>
    </font>
    <font>
      <sz val="22"/>
      <color theme="1"/>
      <name val="Calibri"/>
      <family val="2"/>
      <scheme val="minor"/>
    </font>
    <font>
      <sz val="20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thin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hair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double">
        <color theme="9" tint="-0.24994659260841701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/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44" fontId="0" fillId="0" borderId="0" xfId="2" applyFont="1"/>
    <xf numFmtId="0" fontId="2" fillId="0" borderId="0" xfId="0" applyFont="1"/>
    <xf numFmtId="0" fontId="0" fillId="0" borderId="0" xfId="0" applyBorder="1"/>
    <xf numFmtId="44" fontId="0" fillId="0" borderId="0" xfId="2" applyFont="1" applyBorder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4" fillId="0" borderId="0" xfId="0" applyFont="1" applyBorder="1" applyAlignment="1">
      <alignment horizontal="center" vertical="center"/>
    </xf>
    <xf numFmtId="0" fontId="3" fillId="0" borderId="3" xfId="0" applyFont="1" applyBorder="1"/>
    <xf numFmtId="0" fontId="0" fillId="0" borderId="4" xfId="0" applyBorder="1"/>
    <xf numFmtId="44" fontId="0" fillId="0" borderId="4" xfId="2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0" fontId="3" fillId="0" borderId="5" xfId="0" applyFont="1" applyBorder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/>
    <xf numFmtId="44" fontId="5" fillId="0" borderId="0" xfId="2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/>
    <xf numFmtId="0" fontId="0" fillId="0" borderId="2" xfId="0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/>
    <xf numFmtId="0" fontId="14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Font="1"/>
    <xf numFmtId="0" fontId="17" fillId="0" borderId="15" xfId="0" applyFont="1" applyBorder="1"/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4" fontId="0" fillId="0" borderId="0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4" fontId="3" fillId="0" borderId="5" xfId="2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44" fontId="3" fillId="0" borderId="3" xfId="2" applyFont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/>
    <xf numFmtId="0" fontId="2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4" fontId="7" fillId="0" borderId="0" xfId="2" applyFont="1" applyBorder="1" applyAlignment="1">
      <alignment horizontal="right" vertical="center"/>
    </xf>
    <xf numFmtId="44" fontId="24" fillId="0" borderId="0" xfId="2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3" fillId="0" borderId="5" xfId="2" applyFont="1" applyBorder="1"/>
    <xf numFmtId="44" fontId="27" fillId="2" borderId="17" xfId="2" applyFont="1" applyFill="1" applyBorder="1" applyAlignment="1">
      <alignment vertical="center"/>
    </xf>
    <xf numFmtId="164" fontId="28" fillId="0" borderId="18" xfId="2" applyNumberFormat="1" applyFont="1" applyBorder="1" applyAlignment="1" applyProtection="1">
      <alignment vertical="center"/>
      <protection locked="0"/>
    </xf>
    <xf numFmtId="44" fontId="28" fillId="0" borderId="17" xfId="2" applyFont="1" applyBorder="1" applyAlignment="1">
      <alignment vertical="center"/>
    </xf>
    <xf numFmtId="44" fontId="29" fillId="2" borderId="17" xfId="2" applyFont="1" applyFill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44" fontId="32" fillId="0" borderId="18" xfId="2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44" fontId="27" fillId="2" borderId="20" xfId="2" applyFont="1" applyFill="1" applyBorder="1" applyAlignment="1">
      <alignment vertical="center"/>
    </xf>
    <xf numFmtId="164" fontId="28" fillId="0" borderId="21" xfId="2" applyNumberFormat="1" applyFont="1" applyBorder="1" applyAlignment="1" applyProtection="1">
      <alignment vertical="center"/>
      <protection locked="0"/>
    </xf>
    <xf numFmtId="44" fontId="28" fillId="0" borderId="20" xfId="2" applyFont="1" applyBorder="1" applyAlignment="1">
      <alignment vertical="center"/>
    </xf>
    <xf numFmtId="44" fontId="29" fillId="2" borderId="22" xfId="2" applyFont="1" applyFill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165" fontId="28" fillId="0" borderId="20" xfId="1" applyNumberFormat="1" applyFont="1" applyBorder="1" applyAlignment="1">
      <alignment horizontal="left" vertical="center"/>
    </xf>
    <xf numFmtId="0" fontId="35" fillId="0" borderId="0" xfId="0" applyFont="1" applyBorder="1"/>
    <xf numFmtId="0" fontId="34" fillId="4" borderId="5" xfId="0" applyFont="1" applyFill="1" applyBorder="1" applyAlignment="1">
      <alignment horizontal="center" vertical="center" wrapText="1"/>
    </xf>
    <xf numFmtId="0" fontId="9" fillId="0" borderId="25" xfId="0" applyFont="1" applyBorder="1"/>
    <xf numFmtId="0" fontId="9" fillId="0" borderId="28" xfId="0" applyFont="1" applyBorder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44" fontId="36" fillId="0" borderId="5" xfId="2" applyFont="1" applyBorder="1"/>
    <xf numFmtId="44" fontId="36" fillId="0" borderId="0" xfId="2" applyFont="1" applyBorder="1"/>
    <xf numFmtId="0" fontId="39" fillId="0" borderId="0" xfId="0" applyFont="1" applyBorder="1"/>
    <xf numFmtId="0" fontId="36" fillId="0" borderId="2" xfId="0" applyFont="1" applyBorder="1"/>
    <xf numFmtId="0" fontId="40" fillId="0" borderId="0" xfId="0" applyFont="1" applyAlignment="1">
      <alignment horizontal="right"/>
    </xf>
    <xf numFmtId="0" fontId="41" fillId="0" borderId="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/>
    <xf numFmtId="166" fontId="42" fillId="0" borderId="0" xfId="0" applyNumberFormat="1" applyFont="1"/>
    <xf numFmtId="166" fontId="40" fillId="0" borderId="0" xfId="0" applyNumberFormat="1" applyFont="1" applyAlignment="1">
      <alignment horizontal="right"/>
    </xf>
    <xf numFmtId="0" fontId="42" fillId="0" borderId="0" xfId="0" applyFont="1" applyBorder="1"/>
    <xf numFmtId="0" fontId="44" fillId="0" borderId="5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2" fillId="0" borderId="2" xfId="0" applyFont="1" applyBorder="1"/>
    <xf numFmtId="166" fontId="11" fillId="0" borderId="0" xfId="0" applyNumberFormat="1" applyFont="1"/>
    <xf numFmtId="0" fontId="45" fillId="0" borderId="5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6" fillId="0" borderId="0" xfId="0" applyFont="1" applyFill="1" applyBorder="1" applyAlignment="1"/>
    <xf numFmtId="0" fontId="3" fillId="0" borderId="33" xfId="0" applyFont="1" applyBorder="1"/>
    <xf numFmtId="0" fontId="0" fillId="0" borderId="16" xfId="0" applyBorder="1"/>
    <xf numFmtId="44" fontId="0" fillId="0" borderId="16" xfId="2" applyFont="1" applyBorder="1"/>
    <xf numFmtId="0" fontId="2" fillId="0" borderId="16" xfId="0" applyFont="1" applyBorder="1"/>
    <xf numFmtId="0" fontId="5" fillId="0" borderId="0" xfId="0" applyFont="1"/>
    <xf numFmtId="0" fontId="30" fillId="0" borderId="22" xfId="0" applyFont="1" applyBorder="1" applyAlignment="1" applyProtection="1">
      <alignment vertical="center"/>
      <protection locked="0"/>
    </xf>
    <xf numFmtId="0" fontId="0" fillId="0" borderId="0" xfId="0" applyProtection="1">
      <protection locked="0" hidden="1"/>
    </xf>
    <xf numFmtId="0" fontId="42" fillId="0" borderId="0" xfId="0" applyFont="1" applyProtection="1">
      <protection locked="0" hidden="1"/>
    </xf>
    <xf numFmtId="0" fontId="36" fillId="0" borderId="0" xfId="0" applyFont="1" applyProtection="1">
      <protection locked="0" hidden="1"/>
    </xf>
    <xf numFmtId="0" fontId="30" fillId="0" borderId="22" xfId="0" applyFont="1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Border="1" applyAlignment="1">
      <alignment vertical="center" wrapText="1"/>
    </xf>
    <xf numFmtId="166" fontId="38" fillId="0" borderId="32" xfId="0" applyNumberFormat="1" applyFont="1" applyBorder="1" applyAlignment="1" applyProtection="1">
      <alignment horizontal="center"/>
      <protection locked="0"/>
    </xf>
    <xf numFmtId="166" fontId="38" fillId="0" borderId="34" xfId="0" applyNumberFormat="1" applyFont="1" applyBorder="1" applyAlignment="1" applyProtection="1">
      <alignment horizontal="center"/>
      <protection locked="0"/>
    </xf>
    <xf numFmtId="166" fontId="38" fillId="0" borderId="31" xfId="0" applyNumberFormat="1" applyFont="1" applyBorder="1" applyAlignment="1" applyProtection="1">
      <alignment horizontal="center"/>
      <protection locked="0"/>
    </xf>
    <xf numFmtId="166" fontId="38" fillId="0" borderId="35" xfId="0" applyNumberFormat="1" applyFont="1" applyBorder="1" applyAlignment="1" applyProtection="1">
      <alignment horizontal="center"/>
      <protection locked="0"/>
    </xf>
    <xf numFmtId="0" fontId="38" fillId="0" borderId="35" xfId="0" applyNumberFormat="1" applyFont="1" applyBorder="1" applyAlignment="1" applyProtection="1">
      <alignment horizontal="center"/>
      <protection locked="0"/>
    </xf>
    <xf numFmtId="167" fontId="38" fillId="0" borderId="35" xfId="0" applyNumberFormat="1" applyFont="1" applyBorder="1" applyAlignment="1" applyProtection="1">
      <alignment horizontal="center"/>
      <protection locked="0"/>
    </xf>
    <xf numFmtId="0" fontId="46" fillId="0" borderId="0" xfId="0" applyFont="1" applyFill="1" applyBorder="1" applyAlignment="1">
      <alignment horizontal="center"/>
    </xf>
    <xf numFmtId="166" fontId="48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7" fillId="0" borderId="30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N$30" fmlaRange="$N$31:$N$33" noThreeD="1" sel="1" val="0"/>
</file>

<file path=xl/ctrlProps/ctrlProp2.xml><?xml version="1.0" encoding="utf-8"?>
<formControlPr xmlns="http://schemas.microsoft.com/office/spreadsheetml/2009/9/main" objectType="Drop" dropStyle="combo" dx="16" fmlaLink="$N$37" fmlaRange="$N$34:$N$36" noThreeD="1" sel="1" val="0"/>
</file>

<file path=xl/ctrlProps/ctrlProp3.xml><?xml version="1.0" encoding="utf-8"?>
<formControlPr xmlns="http://schemas.microsoft.com/office/spreadsheetml/2009/9/main" objectType="Drop" dropStyle="combo" dx="16" fmlaLink="$N$17" fmlaRange="$N$18:$N$23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193675</xdr:rowOff>
    </xdr:from>
    <xdr:ext cx="1340483" cy="935656"/>
    <xdr:pic>
      <xdr:nvPicPr>
        <xdr:cNvPr id="2" name="Picture 1" descr="C:\Users\Celine\AppData\Local\Microsoft\Windows\Temporary Internet Files\Content.IE5\UCTMVQ0E\MP90044846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5675"/>
          <a:ext cx="1340483" cy="935656"/>
        </a:xfrm>
        <a:prstGeom prst="rect">
          <a:avLst/>
        </a:prstGeom>
        <a:noFill/>
      </xdr:spPr>
    </xdr:pic>
    <xdr:clientData/>
  </xdr:oneCellAnchor>
  <xdr:oneCellAnchor>
    <xdr:from>
      <xdr:col>1</xdr:col>
      <xdr:colOff>212725</xdr:colOff>
      <xdr:row>3</xdr:row>
      <xdr:rowOff>23812</xdr:rowOff>
    </xdr:from>
    <xdr:ext cx="1736725" cy="1152463"/>
    <xdr:pic>
      <xdr:nvPicPr>
        <xdr:cNvPr id="3" name="Picture 2" descr="https://encrypted-tbn3.gstatic.com/images?q=tbn:ANd9GcTkfJot8A05jnZlWXG83t0PzAtY_EHTTBZf2MAjy4GIe4ZayyJ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256" y="1012031"/>
          <a:ext cx="1736725" cy="1152463"/>
        </a:xfrm>
        <a:prstGeom prst="rect">
          <a:avLst/>
        </a:prstGeom>
        <a:noFill/>
      </xdr:spPr>
    </xdr:pic>
    <xdr:clientData/>
  </xdr:oneCellAnchor>
  <xdr:twoCellAnchor>
    <xdr:from>
      <xdr:col>5</xdr:col>
      <xdr:colOff>330373</xdr:colOff>
      <xdr:row>84</xdr:row>
      <xdr:rowOff>142876</xdr:rowOff>
    </xdr:from>
    <xdr:to>
      <xdr:col>7</xdr:col>
      <xdr:colOff>269875</xdr:colOff>
      <xdr:row>85</xdr:row>
      <xdr:rowOff>321722</xdr:rowOff>
    </xdr:to>
    <xdr:cxnSp macro="">
      <xdr:nvCxnSpPr>
        <xdr:cNvPr id="4" name="Connecteur droit 3"/>
        <xdr:cNvCxnSpPr>
          <a:endCxn id="22" idx="7"/>
        </xdr:cNvCxnSpPr>
      </xdr:nvCxnSpPr>
      <xdr:spPr>
        <a:xfrm flipH="1">
          <a:off x="4521373" y="15573376"/>
          <a:ext cx="1615902" cy="235996"/>
        </a:xfrm>
        <a:prstGeom prst="line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prst="slope"/>
        </a:sp3d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2397125</xdr:colOff>
      <xdr:row>80</xdr:row>
      <xdr:rowOff>0</xdr:rowOff>
    </xdr:from>
    <xdr:to>
      <xdr:col>10</xdr:col>
      <xdr:colOff>0</xdr:colOff>
      <xdr:row>91</xdr:row>
      <xdr:rowOff>158750</xdr:rowOff>
    </xdr:to>
    <xdr:grpSp>
      <xdr:nvGrpSpPr>
        <xdr:cNvPr id="5" name="Groupe 4"/>
        <xdr:cNvGrpSpPr/>
      </xdr:nvGrpSpPr>
      <xdr:grpSpPr>
        <a:xfrm>
          <a:off x="2832554" y="30330321"/>
          <a:ext cx="13210267" cy="4349750"/>
          <a:chOff x="3556005" y="12541255"/>
          <a:chExt cx="8278807" cy="4095750"/>
        </a:xfrm>
      </xdr:grpSpPr>
      <xdr:grpSp>
        <xdr:nvGrpSpPr>
          <xdr:cNvPr id="6" name="Groupe 5"/>
          <xdr:cNvGrpSpPr/>
        </xdr:nvGrpSpPr>
        <xdr:grpSpPr>
          <a:xfrm>
            <a:off x="3556005" y="12541255"/>
            <a:ext cx="8278807" cy="4095750"/>
            <a:chOff x="3556005" y="12541255"/>
            <a:chExt cx="8278807" cy="4095750"/>
          </a:xfrm>
        </xdr:grpSpPr>
        <xdr:grpSp>
          <xdr:nvGrpSpPr>
            <xdr:cNvPr id="8" name="Groupe 7"/>
            <xdr:cNvGrpSpPr/>
          </xdr:nvGrpSpPr>
          <xdr:grpSpPr>
            <a:xfrm>
              <a:off x="3556005" y="12541255"/>
              <a:ext cx="8278807" cy="4095750"/>
              <a:chOff x="3270255" y="11953880"/>
              <a:chExt cx="8278807" cy="4095750"/>
            </a:xfrm>
          </xdr:grpSpPr>
          <xdr:grpSp>
            <xdr:nvGrpSpPr>
              <xdr:cNvPr id="10" name="Groupe 25"/>
              <xdr:cNvGrpSpPr/>
            </xdr:nvGrpSpPr>
            <xdr:grpSpPr>
              <a:xfrm rot="16200000">
                <a:off x="5341943" y="9882192"/>
                <a:ext cx="4095750" cy="8239125"/>
                <a:chOff x="11974344" y="79375"/>
                <a:chExt cx="7892891" cy="12731750"/>
              </a:xfrm>
            </xdr:grpSpPr>
            <xdr:pic>
              <xdr:nvPicPr>
                <xdr:cNvPr id="19" name="Picture 1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 cstate="print"/>
                <a:stretch>
                  <a:fillRect/>
                </a:stretch>
              </xdr:blipFill>
              <xdr:spPr bwMode="auto">
                <a:xfrm>
                  <a:off x="11974344" y="79375"/>
                  <a:ext cx="7892891" cy="12731750"/>
                </a:xfrm>
                <a:prstGeom prst="rect">
                  <a:avLst/>
                </a:prstGeom>
                <a:noFill/>
                <a:ln w="12700">
                  <a:noFill/>
                  <a:miter lim="800000"/>
                  <a:headEnd/>
                  <a:tailEnd type="none" w="med" len="med"/>
                </a:ln>
                <a:effectLst/>
              </xdr:spPr>
            </xdr:pic>
            <xdr:cxnSp macro="">
              <xdr:nvCxnSpPr>
                <xdr:cNvPr id="20" name="Connecteur droit avec flèche 19"/>
                <xdr:cNvCxnSpPr/>
              </xdr:nvCxnSpPr>
              <xdr:spPr>
                <a:xfrm rot="5400000" flipH="1" flipV="1">
                  <a:off x="12574703" y="9090135"/>
                  <a:ext cx="4611888" cy="1407262"/>
                </a:xfrm>
                <a:prstGeom prst="straightConnector1">
                  <a:avLst/>
                </a:prstGeom>
                <a:ln>
                  <a:solidFill>
                    <a:sysClr val="windowText" lastClr="000000"/>
                  </a:solidFill>
                  <a:tailEnd type="arrow"/>
                </a:ln>
                <a:effectLst>
                  <a:glow rad="139700">
                    <a:schemeClr val="accent2">
                      <a:satMod val="175000"/>
                      <a:alpha val="40000"/>
                    </a:schemeClr>
                  </a:glow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xdr:spPr>
              <xdr:style>
                <a:lnRef idx="3">
                  <a:schemeClr val="dk1"/>
                </a:lnRef>
                <a:fillRef idx="0">
                  <a:schemeClr val="dk1"/>
                </a:fillRef>
                <a:effectRef idx="2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1" name="Connecteur droit avec flèche 20"/>
                <xdr:cNvCxnSpPr/>
              </xdr:nvCxnSpPr>
              <xdr:spPr>
                <a:xfrm rot="5400000" flipH="1">
                  <a:off x="15690535" y="5185095"/>
                  <a:ext cx="566535" cy="261100"/>
                </a:xfrm>
                <a:prstGeom prst="straightConnector1">
                  <a:avLst/>
                </a:prstGeom>
                <a:ln>
                  <a:solidFill>
                    <a:sysClr val="windowText" lastClr="000000"/>
                  </a:solidFill>
                  <a:tailEnd type="arrow"/>
                </a:ln>
                <a:effectLst>
                  <a:glow rad="63500">
                    <a:schemeClr val="accent2">
                      <a:satMod val="175000"/>
                      <a:alpha val="40000"/>
                    </a:schemeClr>
                  </a:glow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xdr:spPr>
              <xdr:style>
                <a:lnRef idx="3">
                  <a:schemeClr val="dk1"/>
                </a:lnRef>
                <a:fillRef idx="0">
                  <a:schemeClr val="dk1"/>
                </a:fillRef>
                <a:effectRef idx="2">
                  <a:schemeClr val="dk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2" name="Organigramme : Connecteur 21"/>
                <xdr:cNvSpPr/>
              </xdr:nvSpPr>
              <xdr:spPr>
                <a:xfrm>
                  <a:off x="15278349" y="6461127"/>
                  <a:ext cx="642445" cy="511546"/>
                </a:xfrm>
                <a:prstGeom prst="flowChartConnector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fr-FR" sz="1100"/>
                </a:p>
              </xdr:txBody>
            </xdr:sp>
          </xdr:grpSp>
          <xdr:grpSp>
            <xdr:nvGrpSpPr>
              <xdr:cNvPr id="11" name="Groupe 10"/>
              <xdr:cNvGrpSpPr/>
            </xdr:nvGrpSpPr>
            <xdr:grpSpPr>
              <a:xfrm>
                <a:off x="9798095" y="12232640"/>
                <a:ext cx="825500" cy="392927"/>
                <a:chOff x="9616778" y="10055201"/>
                <a:chExt cx="825500" cy="412950"/>
              </a:xfrm>
            </xdr:grpSpPr>
            <xdr:sp macro="" textlink="">
              <xdr:nvSpPr>
                <xdr:cNvPr id="17" name="Pentagone 16"/>
                <xdr:cNvSpPr/>
              </xdr:nvSpPr>
              <xdr:spPr>
                <a:xfrm rot="13316612">
                  <a:off x="9662170" y="10165225"/>
                  <a:ext cx="746125" cy="269875"/>
                </a:xfrm>
                <a:prstGeom prst="homePlate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fr-FR" sz="1100"/>
                </a:p>
              </xdr:txBody>
            </xdr:sp>
            <xdr:sp macro="" textlink="">
              <xdr:nvSpPr>
                <xdr:cNvPr id="18" name="ZoneTexte 17"/>
                <xdr:cNvSpPr txBox="1"/>
              </xdr:nvSpPr>
              <xdr:spPr>
                <a:xfrm rot="13316612">
                  <a:off x="9623470" y="10057765"/>
                  <a:ext cx="825500" cy="3929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fr-FR" sz="1200"/>
                    <a:t>MURET</a:t>
                  </a:r>
                </a:p>
              </xdr:txBody>
            </xdr:sp>
          </xdr:grpSp>
          <xdr:grpSp>
            <xdr:nvGrpSpPr>
              <xdr:cNvPr id="12" name="Groupe 11"/>
              <xdr:cNvGrpSpPr/>
            </xdr:nvGrpSpPr>
            <xdr:grpSpPr>
              <a:xfrm rot="4226633">
                <a:off x="10937875" y="15287626"/>
                <a:ext cx="825500" cy="396875"/>
                <a:chOff x="8588375" y="13430250"/>
                <a:chExt cx="825500" cy="396875"/>
              </a:xfrm>
            </xdr:grpSpPr>
            <xdr:sp macro="" textlink="">
              <xdr:nvSpPr>
                <xdr:cNvPr id="15" name="Pentagone 14"/>
                <xdr:cNvSpPr/>
              </xdr:nvSpPr>
              <xdr:spPr>
                <a:xfrm>
                  <a:off x="8651875" y="13462000"/>
                  <a:ext cx="650875" cy="254000"/>
                </a:xfrm>
                <a:prstGeom prst="homePlate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fr-FR" sz="1100"/>
                </a:p>
              </xdr:txBody>
            </xdr:sp>
            <xdr:sp macro="" textlink="">
              <xdr:nvSpPr>
                <xdr:cNvPr id="16" name="ZoneTexte 15"/>
                <xdr:cNvSpPr txBox="1"/>
              </xdr:nvSpPr>
              <xdr:spPr>
                <a:xfrm>
                  <a:off x="8588375" y="13430250"/>
                  <a:ext cx="825500" cy="39687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fr-FR" sz="1200"/>
                    <a:t>LHERM</a:t>
                  </a:r>
                </a:p>
              </xdr:txBody>
            </xdr:sp>
          </xdr:grpSp>
          <xdr:sp macro="" textlink="">
            <xdr:nvSpPr>
              <xdr:cNvPr id="13" name="ZoneTexte 12"/>
              <xdr:cNvSpPr txBox="1"/>
            </xdr:nvSpPr>
            <xdr:spPr>
              <a:xfrm>
                <a:off x="7524750" y="13446125"/>
                <a:ext cx="1021722" cy="34141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fr-FR" sz="1400" u="sng"/>
                  <a:t>PARKING</a:t>
                </a:r>
              </a:p>
            </xdr:txBody>
          </xdr:sp>
          <xdr:cxnSp macro="">
            <xdr:nvCxnSpPr>
              <xdr:cNvPr id="14" name="Connecteur droit avec flèche 13"/>
              <xdr:cNvCxnSpPr/>
            </xdr:nvCxnSpPr>
            <xdr:spPr>
              <a:xfrm flipH="1">
                <a:off x="7572375" y="13731875"/>
                <a:ext cx="325438" cy="476250"/>
              </a:xfrm>
              <a:prstGeom prst="straightConnector1">
                <a:avLst/>
              </a:prstGeom>
              <a:ln>
                <a:tailEnd type="arrow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" name="ZoneTexte 8"/>
            <xdr:cNvSpPr txBox="1"/>
          </xdr:nvSpPr>
          <xdr:spPr>
            <a:xfrm rot="878353">
              <a:off x="5081501" y="14346910"/>
              <a:ext cx="1383575" cy="4314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fr-FR" sz="2400"/>
                <a:t>JARDIN</a:t>
              </a:r>
            </a:p>
          </xdr:txBody>
        </xdr:sp>
      </xdr:grpSp>
      <xdr:sp macro="" textlink="">
        <xdr:nvSpPr>
          <xdr:cNvPr id="7" name="ZoneTexte 6"/>
          <xdr:cNvSpPr txBox="1"/>
        </xdr:nvSpPr>
        <xdr:spPr>
          <a:xfrm rot="15144030">
            <a:off x="9527485" y="14126760"/>
            <a:ext cx="3142229" cy="3367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fr-FR" sz="2000" b="1"/>
              <a:t>Route</a:t>
            </a:r>
            <a:r>
              <a:rPr lang="fr-FR" sz="2000" b="1" baseline="0"/>
              <a:t> de l'Aérodrome</a:t>
            </a:r>
            <a:endParaRPr lang="fr-FR" sz="2000" b="1"/>
          </a:p>
        </xdr:txBody>
      </xdr:sp>
    </xdr:grpSp>
    <xdr:clientData/>
  </xdr:twoCellAnchor>
  <xdr:oneCellAnchor>
    <xdr:from>
      <xdr:col>10</xdr:col>
      <xdr:colOff>0</xdr:colOff>
      <xdr:row>63</xdr:row>
      <xdr:rowOff>0</xdr:rowOff>
    </xdr:from>
    <xdr:ext cx="304800" cy="304800"/>
    <xdr:sp macro="" textlink="">
      <xdr:nvSpPr>
        <xdr:cNvPr id="23" name="AutoShape 4" descr="Résultat de recherche d'images pour &quot;terreau floragard bio&quot;"/>
        <xdr:cNvSpPr>
          <a:spLocks noChangeAspect="1" noChangeArrowheads="1"/>
        </xdr:cNvSpPr>
      </xdr:nvSpPr>
      <xdr:spPr bwMode="auto">
        <a:xfrm>
          <a:off x="83820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0</xdr:rowOff>
    </xdr:from>
    <xdr:ext cx="304800" cy="304800"/>
    <xdr:sp macro="" textlink="">
      <xdr:nvSpPr>
        <xdr:cNvPr id="24" name="AutoShape 5" descr="Résultat de recherche d'images pour &quot;terreau floragard bio&quot;"/>
        <xdr:cNvSpPr>
          <a:spLocks noChangeAspect="1" noChangeArrowheads="1"/>
        </xdr:cNvSpPr>
      </xdr:nvSpPr>
      <xdr:spPr bwMode="auto">
        <a:xfrm>
          <a:off x="8382000" y="1162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381000</xdr:rowOff>
        </xdr:from>
        <xdr:to>
          <xdr:col>7</xdr:col>
          <xdr:colOff>3543300</xdr:colOff>
          <xdr:row>32</xdr:row>
          <xdr:rowOff>371475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7</xdr:col>
          <xdr:colOff>3543300</xdr:colOff>
          <xdr:row>33</xdr:row>
          <xdr:rowOff>371475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17</xdr:row>
          <xdr:rowOff>371475</xdr:rowOff>
        </xdr:to>
        <xdr:sp macro="" textlink="">
          <xdr:nvSpPr>
            <xdr:cNvPr id="1031" name="Drop Down 7" descr="Courge : le kg&#10;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&#233;line%20CHANEL/Desktop/Exploitation%20CELINE/CUEILLETTE/TARIF%20-%20PLAN%20-%20GU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ULTURE PREVI"/>
      <sheetName val="Feuil2"/>
      <sheetName val="TARIF PLANTS"/>
      <sheetName val="TARIF FOIRE"/>
      <sheetName val="TARIF VENTE boutique"/>
      <sheetName val="TARIF VENTE"/>
      <sheetName val="TARIF INTERNET"/>
      <sheetName val="BASE"/>
      <sheetName val="Pho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A10" t="str">
            <v>Aubergine / le kg</v>
          </cell>
          <cell r="B10" t="str">
            <v/>
          </cell>
          <cell r="C10">
            <v>3.5</v>
          </cell>
          <cell r="E10" t="str">
            <v>bio</v>
          </cell>
        </row>
        <row r="11">
          <cell r="A11" t="str">
            <v>Betterave / le kg</v>
          </cell>
          <cell r="B11">
            <v>2.38</v>
          </cell>
          <cell r="C11">
            <v>2.8</v>
          </cell>
          <cell r="E11" t="str">
            <v>bio</v>
          </cell>
        </row>
        <row r="12">
          <cell r="A12" t="str">
            <v>Blette / la botte</v>
          </cell>
          <cell r="B12" t="str">
            <v/>
          </cell>
          <cell r="C12">
            <v>2.2999999999999998</v>
          </cell>
          <cell r="E12" t="str">
            <v>bio</v>
          </cell>
        </row>
        <row r="13">
          <cell r="A13" t="str">
            <v>Celeri rave / le kg</v>
          </cell>
          <cell r="B13">
            <v>3.33</v>
          </cell>
          <cell r="C13">
            <v>3.7</v>
          </cell>
          <cell r="E13" t="str">
            <v>bio</v>
          </cell>
        </row>
        <row r="14">
          <cell r="A14" t="str">
            <v>Chayotte / le kg</v>
          </cell>
          <cell r="B14" t="str">
            <v/>
          </cell>
          <cell r="C14">
            <v>4.5</v>
          </cell>
          <cell r="E14" t="str">
            <v>bio</v>
          </cell>
        </row>
        <row r="15">
          <cell r="A15" t="str">
            <v>Chou broccoli / le kg</v>
          </cell>
          <cell r="B15">
            <v>5.85</v>
          </cell>
          <cell r="C15">
            <v>6.5</v>
          </cell>
          <cell r="E15" t="str">
            <v>bio</v>
          </cell>
        </row>
        <row r="16">
          <cell r="A16" t="str">
            <v>Chou rave / le kg</v>
          </cell>
          <cell r="B16" t="str">
            <v/>
          </cell>
          <cell r="C16">
            <v>2.5</v>
          </cell>
          <cell r="E16" t="str">
            <v>bio</v>
          </cell>
        </row>
        <row r="17">
          <cell r="A17" t="str">
            <v>Courge / le kg</v>
          </cell>
          <cell r="B17" t="str">
            <v/>
          </cell>
          <cell r="C17">
            <v>3</v>
          </cell>
          <cell r="E17" t="str">
            <v>bio</v>
          </cell>
        </row>
        <row r="18">
          <cell r="A18" t="str">
            <v>Echalote / le kg</v>
          </cell>
          <cell r="B18" t="str">
            <v/>
          </cell>
          <cell r="C18">
            <v>6.9</v>
          </cell>
          <cell r="E18" t="str">
            <v>bio</v>
          </cell>
        </row>
        <row r="19">
          <cell r="A19" t="str">
            <v>Fenouil / le kg</v>
          </cell>
          <cell r="B19">
            <v>4.95</v>
          </cell>
          <cell r="C19">
            <v>5.5</v>
          </cell>
          <cell r="E19" t="str">
            <v>bio</v>
          </cell>
        </row>
        <row r="20">
          <cell r="A20" t="str">
            <v>Laitue / la pièce</v>
          </cell>
          <cell r="B20">
            <v>1</v>
          </cell>
          <cell r="C20">
            <v>1.1000000000000001</v>
          </cell>
          <cell r="E20" t="str">
            <v>bio</v>
          </cell>
        </row>
        <row r="21">
          <cell r="A21" t="str">
            <v>Oignon / le kg</v>
          </cell>
          <cell r="B21">
            <v>2.5199999999999996</v>
          </cell>
          <cell r="C21">
            <v>2.8</v>
          </cell>
          <cell r="E21" t="str">
            <v>bio</v>
          </cell>
        </row>
        <row r="22">
          <cell r="A22" t="str">
            <v>Panais / le kg</v>
          </cell>
          <cell r="C22">
            <v>3.85</v>
          </cell>
          <cell r="E22" t="str">
            <v>bio</v>
          </cell>
        </row>
        <row r="23">
          <cell r="A23" t="str">
            <v>Patisson / le kg</v>
          </cell>
          <cell r="B23" t="str">
            <v/>
          </cell>
          <cell r="C23">
            <v>2.8</v>
          </cell>
          <cell r="E23" t="str">
            <v>bio</v>
          </cell>
        </row>
        <row r="24">
          <cell r="A24" t="str">
            <v>Physalis / la barquette</v>
          </cell>
          <cell r="B24">
            <v>1.5</v>
          </cell>
          <cell r="C24">
            <v>1.5</v>
          </cell>
          <cell r="E24" t="str">
            <v>bio</v>
          </cell>
        </row>
        <row r="25">
          <cell r="A25" t="str">
            <v>Piment clochette / le kg</v>
          </cell>
          <cell r="B25" t="str">
            <v/>
          </cell>
          <cell r="C25">
            <v>11</v>
          </cell>
          <cell r="E25" t="str">
            <v>bio</v>
          </cell>
        </row>
        <row r="26">
          <cell r="A26" t="str">
            <v>Poivron doux des Landes / le kg</v>
          </cell>
          <cell r="B26">
            <v>5.8650000000000002</v>
          </cell>
          <cell r="C26">
            <v>6.9</v>
          </cell>
          <cell r="E26" t="str">
            <v>bio</v>
          </cell>
        </row>
        <row r="27">
          <cell r="A27" t="str">
            <v>Poivron / le kg</v>
          </cell>
          <cell r="B27">
            <v>2.9750000000000001</v>
          </cell>
          <cell r="C27">
            <v>3.5</v>
          </cell>
          <cell r="E27" t="str">
            <v>bio</v>
          </cell>
        </row>
        <row r="28">
          <cell r="A28" t="str">
            <v>Poireau / le kg</v>
          </cell>
          <cell r="B28">
            <v>2.6350000000000002</v>
          </cell>
          <cell r="C28">
            <v>3.1</v>
          </cell>
          <cell r="E28" t="str">
            <v>bio</v>
          </cell>
        </row>
        <row r="29">
          <cell r="A29" t="str">
            <v>Pomme de terre / le kg</v>
          </cell>
          <cell r="B29" t="str">
            <v/>
          </cell>
          <cell r="C29">
            <v>2.2999999999999998</v>
          </cell>
          <cell r="E29" t="str">
            <v>bio</v>
          </cell>
        </row>
        <row r="30">
          <cell r="A30" t="str">
            <v>Topinambour / le kg</v>
          </cell>
          <cell r="B30" t="str">
            <v/>
          </cell>
          <cell r="C30">
            <v>2.8</v>
          </cell>
          <cell r="E30" t="str">
            <v>bio</v>
          </cell>
        </row>
        <row r="31">
          <cell r="A31" t="str">
            <v>Œufs / les 6</v>
          </cell>
          <cell r="C31">
            <v>1.8</v>
          </cell>
          <cell r="E31" t="str">
            <v>bio</v>
          </cell>
        </row>
        <row r="32">
          <cell r="A32" t="str">
            <v>Confiture/ le pot</v>
          </cell>
          <cell r="B32" t="str">
            <v/>
          </cell>
          <cell r="C32">
            <v>3</v>
          </cell>
        </row>
        <row r="33">
          <cell r="A33" t="str">
            <v>Gelée / le pot</v>
          </cell>
          <cell r="B33" t="str">
            <v/>
          </cell>
          <cell r="C33">
            <v>3.5</v>
          </cell>
        </row>
        <row r="34">
          <cell r="A34" t="str">
            <v>Terreau / 70 l</v>
          </cell>
          <cell r="B34" t="str">
            <v/>
          </cell>
          <cell r="C34">
            <v>10</v>
          </cell>
          <cell r="E34" t="str">
            <v>bio</v>
          </cell>
        </row>
        <row r="35">
          <cell r="A35" t="str">
            <v>ORIGINE Espagne</v>
          </cell>
          <cell r="B35" t="str">
            <v/>
          </cell>
        </row>
        <row r="36">
          <cell r="A36" t="str">
            <v>Amande / le kg</v>
          </cell>
          <cell r="B36" t="str">
            <v/>
          </cell>
          <cell r="C36">
            <v>6</v>
          </cell>
        </row>
        <row r="37">
          <cell r="A37" t="str">
            <v>Avocat / le kg</v>
          </cell>
          <cell r="B37" t="str">
            <v/>
          </cell>
          <cell r="C37">
            <v>7</v>
          </cell>
          <cell r="E37" t="str">
            <v>bio</v>
          </cell>
        </row>
        <row r="38">
          <cell r="A38" t="str">
            <v>Citron / le kg</v>
          </cell>
          <cell r="B38" t="str">
            <v/>
          </cell>
          <cell r="C38">
            <v>3.9</v>
          </cell>
          <cell r="E38" t="str">
            <v>bio</v>
          </cell>
        </row>
        <row r="39">
          <cell r="A39" t="str">
            <v>Clémentine / le kg</v>
          </cell>
          <cell r="B39" t="str">
            <v/>
          </cell>
          <cell r="C39">
            <v>3.8</v>
          </cell>
          <cell r="E39" t="str">
            <v>bio</v>
          </cell>
        </row>
        <row r="40">
          <cell r="A40" t="str">
            <v>Grenade / le kg</v>
          </cell>
          <cell r="B40" t="str">
            <v/>
          </cell>
          <cell r="C40">
            <v>4.5</v>
          </cell>
          <cell r="E40" t="str">
            <v>bio</v>
          </cell>
        </row>
        <row r="41">
          <cell r="A41" t="str">
            <v>Kaki pomme / le kg</v>
          </cell>
          <cell r="B41" t="str">
            <v/>
          </cell>
          <cell r="C41">
            <v>5.2</v>
          </cell>
          <cell r="E41" t="str">
            <v>bio</v>
          </cell>
        </row>
        <row r="42">
          <cell r="A42" t="str">
            <v>Orange / le kg</v>
          </cell>
          <cell r="B42" t="str">
            <v/>
          </cell>
          <cell r="C42">
            <v>3.3</v>
          </cell>
          <cell r="E42" t="str">
            <v>bio</v>
          </cell>
        </row>
        <row r="43">
          <cell r="A43" t="str">
            <v>Pamplemousse / le kg</v>
          </cell>
          <cell r="C43">
            <v>3.8</v>
          </cell>
          <cell r="E43" t="str">
            <v>bio</v>
          </cell>
        </row>
        <row r="44">
          <cell r="A44" t="str">
            <v>ORIGINE Le Domaine de la Plume (ariège)</v>
          </cell>
        </row>
        <row r="45">
          <cell r="A45" t="str">
            <v>Pomme / le kg</v>
          </cell>
          <cell r="C45">
            <v>2.7</v>
          </cell>
          <cell r="E45" t="str">
            <v>bio</v>
          </cell>
        </row>
        <row r="46">
          <cell r="A46" t="str">
            <v>ORIGINE La Ferme de Cléjust (hte-garonne)</v>
          </cell>
        </row>
        <row r="47">
          <cell r="A47" t="str">
            <v>Kiwi / le kg</v>
          </cell>
          <cell r="C47">
            <v>2.7</v>
          </cell>
          <cell r="E47" t="str">
            <v>bio</v>
          </cell>
        </row>
        <row r="48">
          <cell r="A48" t="str">
            <v>La Croisée des Jardins</v>
          </cell>
          <cell r="B48" t="str">
            <v/>
          </cell>
          <cell r="C48" t="str">
            <v/>
          </cell>
        </row>
        <row r="49">
          <cell r="A49" t="str">
            <v>Sucre / kg</v>
          </cell>
          <cell r="B49" t="str">
            <v/>
          </cell>
          <cell r="C49">
            <v>2.5</v>
          </cell>
          <cell r="E49" t="str">
            <v>bio</v>
          </cell>
        </row>
        <row r="50">
          <cell r="A50" t="str">
            <v>Miel / 1 kg</v>
          </cell>
          <cell r="B50" t="str">
            <v/>
          </cell>
          <cell r="C50">
            <v>11</v>
          </cell>
          <cell r="E50" t="str">
            <v/>
          </cell>
        </row>
        <row r="51">
          <cell r="A51" t="str">
            <v>Farine de sarrazin / 500 g</v>
          </cell>
          <cell r="B51" t="str">
            <v/>
          </cell>
          <cell r="C51">
            <v>2</v>
          </cell>
          <cell r="E51" t="str">
            <v>bio</v>
          </cell>
        </row>
        <row r="52">
          <cell r="A52" t="str">
            <v>ORIGINE Jacques ROCA</v>
          </cell>
          <cell r="B52" t="str">
            <v/>
          </cell>
          <cell r="C52" t="str">
            <v/>
          </cell>
          <cell r="E52" t="str">
            <v/>
          </cell>
        </row>
        <row r="53">
          <cell r="A53" t="str">
            <v>Huile de tournesol / 1 l</v>
          </cell>
          <cell r="B53" t="str">
            <v/>
          </cell>
          <cell r="C53">
            <v>4</v>
          </cell>
          <cell r="E53" t="str">
            <v>bio</v>
          </cell>
        </row>
        <row r="54">
          <cell r="A54" t="str">
            <v>Huile de colza / 1 l</v>
          </cell>
          <cell r="B54" t="str">
            <v/>
          </cell>
          <cell r="C54">
            <v>5</v>
          </cell>
          <cell r="E54" t="str">
            <v>bio</v>
          </cell>
        </row>
        <row r="55">
          <cell r="A55" t="str">
            <v>Lentilles / 1 kg</v>
          </cell>
          <cell r="B55" t="str">
            <v/>
          </cell>
          <cell r="C55">
            <v>4.5</v>
          </cell>
          <cell r="E55" t="str">
            <v>bio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P119"/>
  <sheetViews>
    <sheetView showGridLines="0" tabSelected="1" view="pageBreakPreview" zoomScale="70" zoomScaleNormal="100" zoomScaleSheetLayoutView="70" workbookViewId="0">
      <selection activeCell="I4" sqref="I4:L5"/>
    </sheetView>
  </sheetViews>
  <sheetFormatPr baseColWidth="10" defaultColWidth="25.625" defaultRowHeight="15"/>
  <cols>
    <col min="1" max="1" width="5.75" customWidth="1"/>
    <col min="2" max="2" width="40.75" style="3" customWidth="1"/>
    <col min="3" max="3" width="30.75" style="2" customWidth="1"/>
    <col min="4" max="4" width="20.75" style="2" customWidth="1"/>
    <col min="5" max="5" width="10.75" style="2" customWidth="1"/>
    <col min="6" max="6" width="5.75" style="2" customWidth="1"/>
    <col min="7" max="7" width="5.75" customWidth="1"/>
    <col min="8" max="8" width="46.625" bestFit="1" customWidth="1"/>
    <col min="9" max="9" width="15.75" customWidth="1"/>
    <col min="10" max="10" width="28.25" bestFit="1" customWidth="1"/>
    <col min="11" max="11" width="16.25" customWidth="1"/>
    <col min="12" max="12" width="16.875" customWidth="1"/>
    <col min="13" max="13" width="5.75" style="1" customWidth="1"/>
    <col min="14" max="14" width="59.625" style="117" hidden="1" customWidth="1"/>
    <col min="15" max="15" width="19.375" customWidth="1"/>
    <col min="16" max="16" width="31.875" bestFit="1" customWidth="1"/>
  </cols>
  <sheetData>
    <row r="1" spans="1:16" ht="20.100000000000001" customHeight="1" thickTop="1">
      <c r="A1" s="26"/>
      <c r="B1" s="114"/>
      <c r="C1" s="113"/>
      <c r="D1" s="113"/>
      <c r="E1" s="113"/>
      <c r="F1" s="113"/>
      <c r="G1" s="26"/>
      <c r="H1" s="112"/>
      <c r="I1" s="112"/>
      <c r="J1" s="112"/>
      <c r="K1" s="112"/>
      <c r="L1" s="112"/>
      <c r="M1" s="111"/>
    </row>
    <row r="2" spans="1:16" ht="28.5">
      <c r="A2" s="8"/>
      <c r="B2" s="110" t="s">
        <v>48</v>
      </c>
      <c r="C2" s="101" t="s">
        <v>46</v>
      </c>
      <c r="D2" s="108"/>
      <c r="E2" s="108"/>
      <c r="F2" s="109"/>
      <c r="G2" s="108"/>
      <c r="H2" s="129" t="s">
        <v>47</v>
      </c>
      <c r="I2" s="129"/>
      <c r="J2" s="129"/>
      <c r="K2" s="129"/>
      <c r="L2" s="129"/>
      <c r="M2" s="107"/>
      <c r="P2" s="106"/>
    </row>
    <row r="3" spans="1:16" s="99" customFormat="1" ht="30" customHeight="1">
      <c r="A3" s="105"/>
      <c r="B3" s="104"/>
      <c r="C3" s="130">
        <f ca="1">TODAY()</f>
        <v>42675</v>
      </c>
      <c r="D3" s="130"/>
      <c r="E3" s="104"/>
      <c r="F3" s="103"/>
      <c r="G3" s="102"/>
      <c r="K3" s="131"/>
      <c r="L3" s="131"/>
      <c r="M3" s="15"/>
      <c r="N3" s="118"/>
      <c r="P3" s="100"/>
    </row>
    <row r="4" spans="1:16" s="88" customFormat="1" ht="30" customHeight="1">
      <c r="A4" s="95"/>
      <c r="B4" s="98"/>
      <c r="C4" s="98"/>
      <c r="D4" s="98"/>
      <c r="E4" s="98"/>
      <c r="F4" s="97"/>
      <c r="G4" s="91"/>
      <c r="H4" s="96" t="s">
        <v>17</v>
      </c>
      <c r="I4" s="123"/>
      <c r="J4" s="124"/>
      <c r="K4" s="124"/>
      <c r="L4" s="125"/>
      <c r="M4" s="15"/>
      <c r="N4" s="119"/>
      <c r="O4" s="90"/>
      <c r="P4" s="89"/>
    </row>
    <row r="5" spans="1:16" s="88" customFormat="1" ht="30" customHeight="1">
      <c r="A5" s="95"/>
      <c r="B5" s="98"/>
      <c r="F5" s="97"/>
      <c r="G5" s="91"/>
      <c r="H5" s="96" t="s">
        <v>60</v>
      </c>
      <c r="I5" s="126"/>
      <c r="J5" s="126"/>
      <c r="K5" s="126"/>
      <c r="L5" s="126"/>
      <c r="M5" s="15"/>
      <c r="N5" s="119"/>
      <c r="O5" s="90"/>
      <c r="P5" s="89"/>
    </row>
    <row r="6" spans="1:16" s="88" customFormat="1" ht="30" customHeight="1">
      <c r="A6" s="95"/>
      <c r="B6" s="98"/>
      <c r="F6" s="97"/>
      <c r="G6" s="91"/>
      <c r="H6" s="96" t="s">
        <v>63</v>
      </c>
      <c r="I6" s="127"/>
      <c r="J6" s="127"/>
      <c r="K6" s="127"/>
      <c r="L6" s="127"/>
      <c r="M6" s="15"/>
      <c r="N6" s="119"/>
      <c r="O6" s="90"/>
      <c r="P6" s="89"/>
    </row>
    <row r="7" spans="1:16" s="88" customFormat="1" ht="30" customHeight="1">
      <c r="A7" s="95"/>
      <c r="B7" s="98"/>
      <c r="C7" s="98"/>
      <c r="D7" s="98"/>
      <c r="E7" s="98"/>
      <c r="F7" s="97"/>
      <c r="G7" s="91"/>
      <c r="H7" s="96" t="s">
        <v>64</v>
      </c>
      <c r="I7" s="128"/>
      <c r="J7" s="128"/>
      <c r="K7" s="128"/>
      <c r="L7" s="128"/>
      <c r="M7" s="15"/>
      <c r="N7" s="119"/>
      <c r="O7" s="90"/>
      <c r="P7" s="89"/>
    </row>
    <row r="8" spans="1:16" s="88" customFormat="1" ht="30" customHeight="1">
      <c r="A8" s="95"/>
      <c r="B8" s="94"/>
      <c r="C8" s="93"/>
      <c r="D8" s="93"/>
      <c r="E8" s="93"/>
      <c r="F8" s="92"/>
      <c r="G8" s="91"/>
      <c r="H8" s="91"/>
      <c r="I8" s="91"/>
      <c r="J8" s="91"/>
      <c r="K8" s="132"/>
      <c r="L8" s="132"/>
      <c r="M8" s="15"/>
      <c r="N8" s="119"/>
      <c r="O8" s="90"/>
      <c r="P8" s="89"/>
    </row>
    <row r="9" spans="1:16" ht="30" customHeight="1">
      <c r="A9" s="8"/>
      <c r="B9" s="87"/>
      <c r="C9" s="133" t="s">
        <v>45</v>
      </c>
      <c r="D9" s="135" t="s">
        <v>44</v>
      </c>
      <c r="E9" s="136"/>
      <c r="F9" s="85"/>
      <c r="G9" s="84"/>
      <c r="H9" s="139"/>
      <c r="I9" s="141" t="s">
        <v>43</v>
      </c>
      <c r="J9" s="143" t="s">
        <v>42</v>
      </c>
      <c r="K9" s="145" t="s">
        <v>41</v>
      </c>
      <c r="L9" s="147" t="s">
        <v>40</v>
      </c>
      <c r="M9" s="15"/>
    </row>
    <row r="10" spans="1:16" ht="30" customHeight="1">
      <c r="A10" s="8"/>
      <c r="B10" s="86"/>
      <c r="C10" s="134"/>
      <c r="D10" s="137"/>
      <c r="E10" s="138"/>
      <c r="F10" s="85"/>
      <c r="G10" s="84"/>
      <c r="H10" s="140"/>
      <c r="I10" s="142"/>
      <c r="J10" s="144"/>
      <c r="K10" s="146"/>
      <c r="L10" s="148"/>
      <c r="M10" s="15"/>
    </row>
    <row r="11" spans="1:16" ht="30" customHeight="1">
      <c r="A11" s="8"/>
      <c r="B11" s="76" t="str">
        <f>IF([1]BASE!A10="","",[1]BASE!A10)</f>
        <v>Aubergine / le kg</v>
      </c>
      <c r="C11" s="75" t="str">
        <f>IF([1]BASE!B10="","",[1]BASE!B10)</f>
        <v/>
      </c>
      <c r="D11" s="75">
        <f>IF([1]BASE!C10="","",[1]BASE!C10)</f>
        <v>3.5</v>
      </c>
      <c r="E11" s="74" t="str">
        <f>IF([1]BASE!E10="","",[1]BASE!E10)</f>
        <v>bio</v>
      </c>
      <c r="F11" s="73"/>
      <c r="G11" s="47"/>
      <c r="H11" s="81" t="str">
        <f t="shared" ref="H11:H58" si="0">IF(D11="","",B11)</f>
        <v>Aubergine / le kg</v>
      </c>
      <c r="I11" s="80">
        <f t="shared" ref="I11:I58" si="1">IF(D11="","",D11)</f>
        <v>3.5</v>
      </c>
      <c r="J11" s="79" t="s">
        <v>33</v>
      </c>
      <c r="K11" s="78"/>
      <c r="L11" s="77">
        <f t="shared" ref="L11:L58" si="2">IF(D11="","",D11*K11)</f>
        <v>0</v>
      </c>
      <c r="M11" s="67"/>
    </row>
    <row r="12" spans="1:16" ht="30" customHeight="1">
      <c r="A12" s="8"/>
      <c r="B12" s="76" t="str">
        <f>IF([1]BASE!A11="","",[1]BASE!A11)</f>
        <v>Betterave / le kg</v>
      </c>
      <c r="C12" s="75">
        <f>IF([1]BASE!B11="","",[1]BASE!B11)</f>
        <v>2.38</v>
      </c>
      <c r="D12" s="75">
        <f>IF([1]BASE!C11="","",[1]BASE!C11)</f>
        <v>2.8</v>
      </c>
      <c r="E12" s="74" t="str">
        <f>IF([1]BASE!E11="","",[1]BASE!E11)</f>
        <v>bio</v>
      </c>
      <c r="F12" s="73"/>
      <c r="G12" s="47"/>
      <c r="H12" s="81" t="str">
        <f t="shared" si="0"/>
        <v>Betterave / le kg</v>
      </c>
      <c r="I12" s="80">
        <f t="shared" si="1"/>
        <v>2.8</v>
      </c>
      <c r="J12" s="79" t="s">
        <v>33</v>
      </c>
      <c r="K12" s="78"/>
      <c r="L12" s="77">
        <f t="shared" si="2"/>
        <v>0</v>
      </c>
      <c r="M12" s="67"/>
    </row>
    <row r="13" spans="1:16" ht="30" customHeight="1">
      <c r="A13" s="8"/>
      <c r="B13" s="76" t="str">
        <f>IF([1]BASE!A12="","",[1]BASE!A12)</f>
        <v>Blette / la botte</v>
      </c>
      <c r="C13" s="75" t="str">
        <f>IF([1]BASE!B12="","",[1]BASE!B12)</f>
        <v/>
      </c>
      <c r="D13" s="75">
        <f>IF([1]BASE!C12="","",[1]BASE!C12)</f>
        <v>2.2999999999999998</v>
      </c>
      <c r="E13" s="74" t="str">
        <f>IF([1]BASE!E12="","",[1]BASE!E12)</f>
        <v>bio</v>
      </c>
      <c r="F13" s="73"/>
      <c r="G13" s="47"/>
      <c r="H13" s="81" t="str">
        <f t="shared" si="0"/>
        <v>Blette / la botte</v>
      </c>
      <c r="I13" s="80">
        <f t="shared" si="1"/>
        <v>2.2999999999999998</v>
      </c>
      <c r="J13" s="79" t="s">
        <v>39</v>
      </c>
      <c r="K13" s="78"/>
      <c r="L13" s="77">
        <f t="shared" si="2"/>
        <v>0</v>
      </c>
      <c r="M13" s="67"/>
    </row>
    <row r="14" spans="1:16" ht="30" customHeight="1">
      <c r="A14" s="8"/>
      <c r="B14" s="76" t="str">
        <f>IF([1]BASE!A13="","",[1]BASE!A13)</f>
        <v>Celeri rave / le kg</v>
      </c>
      <c r="C14" s="75">
        <f>IF([1]BASE!B13="","",[1]BASE!B13)</f>
        <v>3.33</v>
      </c>
      <c r="D14" s="75">
        <f>IF([1]BASE!C13="","",[1]BASE!C13)</f>
        <v>3.7</v>
      </c>
      <c r="E14" s="74" t="str">
        <f>IF([1]BASE!E13="","",[1]BASE!E13)</f>
        <v>bio</v>
      </c>
      <c r="F14" s="73"/>
      <c r="G14" s="47"/>
      <c r="H14" s="81" t="str">
        <f t="shared" si="0"/>
        <v>Celeri rave / le kg</v>
      </c>
      <c r="I14" s="80">
        <f t="shared" si="1"/>
        <v>3.7</v>
      </c>
      <c r="J14" s="79" t="s">
        <v>33</v>
      </c>
      <c r="K14" s="78"/>
      <c r="L14" s="77">
        <f t="shared" si="2"/>
        <v>0</v>
      </c>
      <c r="M14" s="67"/>
    </row>
    <row r="15" spans="1:16" ht="30" customHeight="1">
      <c r="A15" s="8"/>
      <c r="B15" s="76" t="str">
        <f>IF([1]BASE!A14="","",[1]BASE!A14)</f>
        <v>Chayotte / le kg</v>
      </c>
      <c r="C15" s="75" t="str">
        <f>IF([1]BASE!B14="","",[1]BASE!B14)</f>
        <v/>
      </c>
      <c r="D15" s="75">
        <f>IF([1]BASE!C14="","",[1]BASE!C14)</f>
        <v>4.5</v>
      </c>
      <c r="E15" s="74" t="str">
        <f>IF([1]BASE!E14="","",[1]BASE!E14)</f>
        <v>bio</v>
      </c>
      <c r="F15" s="73"/>
      <c r="G15" s="47"/>
      <c r="H15" s="81" t="str">
        <f t="shared" si="0"/>
        <v>Chayotte / le kg</v>
      </c>
      <c r="I15" s="80">
        <f t="shared" si="1"/>
        <v>4.5</v>
      </c>
      <c r="J15" s="79" t="s">
        <v>33</v>
      </c>
      <c r="K15" s="78"/>
      <c r="L15" s="77">
        <f t="shared" si="2"/>
        <v>0</v>
      </c>
      <c r="M15" s="67"/>
    </row>
    <row r="16" spans="1:16" ht="30" customHeight="1">
      <c r="A16" s="8"/>
      <c r="B16" s="76" t="str">
        <f>IF([1]BASE!A15="","",[1]BASE!A15)</f>
        <v>Chou broccoli / le kg</v>
      </c>
      <c r="C16" s="75">
        <f>IF([1]BASE!B15="","",[1]BASE!B15)</f>
        <v>5.85</v>
      </c>
      <c r="D16" s="75">
        <f>IF([1]BASE!C15="","",[1]BASE!C15)</f>
        <v>6.5</v>
      </c>
      <c r="E16" s="74" t="str">
        <f>IF([1]BASE!E15="","",[1]BASE!E15)</f>
        <v>bio</v>
      </c>
      <c r="F16" s="73"/>
      <c r="G16" s="47"/>
      <c r="H16" s="81" t="str">
        <f t="shared" si="0"/>
        <v>Chou broccoli / le kg</v>
      </c>
      <c r="I16" s="80">
        <f t="shared" si="1"/>
        <v>6.5</v>
      </c>
      <c r="J16" s="79" t="s">
        <v>33</v>
      </c>
      <c r="K16" s="78"/>
      <c r="L16" s="77">
        <f t="shared" si="2"/>
        <v>0</v>
      </c>
      <c r="M16" s="67"/>
    </row>
    <row r="17" spans="1:14" ht="30" customHeight="1">
      <c r="A17" s="8"/>
      <c r="B17" s="76" t="str">
        <f>IF([1]BASE!A16="","",[1]BASE!A16)</f>
        <v>Chou rave / le kg</v>
      </c>
      <c r="C17" s="75" t="str">
        <f>IF([1]BASE!B16="","",[1]BASE!B16)</f>
        <v/>
      </c>
      <c r="D17" s="75">
        <f>IF([1]BASE!C16="","",[1]BASE!C16)</f>
        <v>2.5</v>
      </c>
      <c r="E17" s="74" t="str">
        <f>IF([1]BASE!E16="","",[1]BASE!E16)</f>
        <v>bio</v>
      </c>
      <c r="F17" s="73"/>
      <c r="G17" s="47"/>
      <c r="H17" s="81" t="str">
        <f t="shared" si="0"/>
        <v>Chou rave / le kg</v>
      </c>
      <c r="I17" s="80">
        <f t="shared" si="1"/>
        <v>2.5</v>
      </c>
      <c r="J17" s="79" t="s">
        <v>33</v>
      </c>
      <c r="K17" s="78"/>
      <c r="L17" s="77">
        <f t="shared" si="2"/>
        <v>0</v>
      </c>
      <c r="M17" s="67"/>
      <c r="N17" s="117">
        <v>1</v>
      </c>
    </row>
    <row r="18" spans="1:14" ht="30" customHeight="1">
      <c r="A18" s="8"/>
      <c r="B18" s="76" t="str">
        <f>IF([1]BASE!A17="","",[1]BASE!A17)</f>
        <v>Courge / le kg</v>
      </c>
      <c r="C18" s="75" t="str">
        <f>IF([1]BASE!B17="","",[1]BASE!B17)</f>
        <v/>
      </c>
      <c r="D18" s="75">
        <f>IF([1]BASE!C17="","",[1]BASE!C17)</f>
        <v>3</v>
      </c>
      <c r="E18" s="74" t="str">
        <f>IF([1]BASE!E17="","",[1]BASE!E17)</f>
        <v>bio</v>
      </c>
      <c r="F18" s="73"/>
      <c r="G18" s="47"/>
      <c r="H18" s="116" t="str">
        <f t="shared" si="0"/>
        <v>Courge / le kg</v>
      </c>
      <c r="I18" s="80">
        <f t="shared" si="1"/>
        <v>3</v>
      </c>
      <c r="J18" s="79" t="s">
        <v>33</v>
      </c>
      <c r="K18" s="78"/>
      <c r="L18" s="77">
        <f t="shared" si="2"/>
        <v>0</v>
      </c>
      <c r="M18" s="67"/>
      <c r="N18" s="117" t="s">
        <v>59</v>
      </c>
    </row>
    <row r="19" spans="1:14" ht="30" customHeight="1">
      <c r="A19" s="8"/>
      <c r="B19" s="76" t="str">
        <f>IF([1]BASE!A18="","",[1]BASE!A18)</f>
        <v>Echalote / le kg</v>
      </c>
      <c r="C19" s="75" t="str">
        <f>IF([1]BASE!B18="","",[1]BASE!B18)</f>
        <v/>
      </c>
      <c r="D19" s="75">
        <f>IF([1]BASE!C18="","",[1]BASE!C18)</f>
        <v>6.9</v>
      </c>
      <c r="E19" s="74" t="str">
        <f>IF([1]BASE!E18="","",[1]BASE!E18)</f>
        <v>bio</v>
      </c>
      <c r="F19" s="73"/>
      <c r="G19" s="47"/>
      <c r="H19" s="81" t="str">
        <f t="shared" si="0"/>
        <v>Echalote / le kg</v>
      </c>
      <c r="I19" s="80">
        <f t="shared" si="1"/>
        <v>6.9</v>
      </c>
      <c r="J19" s="79" t="s">
        <v>33</v>
      </c>
      <c r="K19" s="78"/>
      <c r="L19" s="77">
        <f t="shared" si="2"/>
        <v>0</v>
      </c>
      <c r="M19" s="67"/>
      <c r="N19" s="117" t="s">
        <v>55</v>
      </c>
    </row>
    <row r="20" spans="1:14" ht="30" customHeight="1">
      <c r="A20" s="8"/>
      <c r="B20" s="76" t="str">
        <f>IF([1]BASE!A19="","",[1]BASE!A19)</f>
        <v>Fenouil / le kg</v>
      </c>
      <c r="C20" s="75">
        <f>IF([1]BASE!B19="","",[1]BASE!B19)</f>
        <v>4.95</v>
      </c>
      <c r="D20" s="75">
        <f>IF([1]BASE!C19="","",[1]BASE!C19)</f>
        <v>5.5</v>
      </c>
      <c r="E20" s="74" t="str">
        <f>IF([1]BASE!E19="","",[1]BASE!E19)</f>
        <v>bio</v>
      </c>
      <c r="F20" s="73"/>
      <c r="G20" s="47"/>
      <c r="H20" s="81" t="str">
        <f t="shared" si="0"/>
        <v>Fenouil / le kg</v>
      </c>
      <c r="I20" s="80">
        <f t="shared" si="1"/>
        <v>5.5</v>
      </c>
      <c r="J20" s="79" t="s">
        <v>33</v>
      </c>
      <c r="K20" s="78"/>
      <c r="L20" s="77">
        <f t="shared" si="2"/>
        <v>0</v>
      </c>
      <c r="M20" s="67"/>
      <c r="N20" s="117" t="s">
        <v>56</v>
      </c>
    </row>
    <row r="21" spans="1:14" ht="30" customHeight="1">
      <c r="A21" s="8"/>
      <c r="B21" s="76" t="str">
        <f>IF([1]BASE!A20="","",[1]BASE!A20)</f>
        <v>Laitue / la pièce</v>
      </c>
      <c r="C21" s="75">
        <f>IF([1]BASE!B20="","",[1]BASE!B20)</f>
        <v>1</v>
      </c>
      <c r="D21" s="75">
        <f>IF([1]BASE!C20="","",[1]BASE!C20)</f>
        <v>1.1000000000000001</v>
      </c>
      <c r="E21" s="74" t="str">
        <f>IF([1]BASE!E20="","",[1]BASE!E20)</f>
        <v>bio</v>
      </c>
      <c r="F21" s="73"/>
      <c r="G21" s="47"/>
      <c r="H21" s="81" t="str">
        <f t="shared" si="0"/>
        <v>Laitue / la pièce</v>
      </c>
      <c r="I21" s="80">
        <f t="shared" si="1"/>
        <v>1.1000000000000001</v>
      </c>
      <c r="J21" s="79" t="s">
        <v>38</v>
      </c>
      <c r="K21" s="78"/>
      <c r="L21" s="77">
        <f t="shared" si="2"/>
        <v>0</v>
      </c>
      <c r="M21" s="67"/>
      <c r="N21" s="117" t="s">
        <v>57</v>
      </c>
    </row>
    <row r="22" spans="1:14" ht="30" customHeight="1">
      <c r="A22" s="8"/>
      <c r="B22" s="76" t="str">
        <f>IF([1]BASE!A21="","",[1]BASE!A21)</f>
        <v>Oignon / le kg</v>
      </c>
      <c r="C22" s="75">
        <f>IF([1]BASE!B21="","",[1]BASE!B21)</f>
        <v>2.5199999999999996</v>
      </c>
      <c r="D22" s="75">
        <f>IF([1]BASE!C21="","",[1]BASE!C21)</f>
        <v>2.8</v>
      </c>
      <c r="E22" s="74" t="str">
        <f>IF([1]BASE!E21="","",[1]BASE!E21)</f>
        <v>bio</v>
      </c>
      <c r="F22" s="73"/>
      <c r="G22" s="47"/>
      <c r="H22" s="81" t="str">
        <f t="shared" si="0"/>
        <v>Oignon / le kg</v>
      </c>
      <c r="I22" s="80">
        <f t="shared" si="1"/>
        <v>2.8</v>
      </c>
      <c r="J22" s="79" t="s">
        <v>33</v>
      </c>
      <c r="K22" s="78"/>
      <c r="L22" s="77">
        <f t="shared" si="2"/>
        <v>0</v>
      </c>
      <c r="M22" s="67"/>
      <c r="N22" s="117" t="s">
        <v>58</v>
      </c>
    </row>
    <row r="23" spans="1:14" ht="30" customHeight="1">
      <c r="A23" s="8"/>
      <c r="B23" s="76" t="str">
        <f>IF([1]BASE!A22="","",[1]BASE!A22)</f>
        <v>Panais / le kg</v>
      </c>
      <c r="C23" s="75" t="str">
        <f>IF([1]BASE!B22="","",[1]BASE!B22)</f>
        <v/>
      </c>
      <c r="D23" s="75">
        <f>IF([1]BASE!C22="","",[1]BASE!C22)</f>
        <v>3.85</v>
      </c>
      <c r="E23" s="74" t="str">
        <f>IF([1]BASE!E22="","",[1]BASE!E22)</f>
        <v>bio</v>
      </c>
      <c r="F23" s="73"/>
      <c r="G23" s="47"/>
      <c r="H23" s="81" t="str">
        <f t="shared" si="0"/>
        <v>Panais / le kg</v>
      </c>
      <c r="I23" s="80">
        <f t="shared" si="1"/>
        <v>3.85</v>
      </c>
      <c r="J23" s="79" t="s">
        <v>33</v>
      </c>
      <c r="K23" s="78"/>
      <c r="L23" s="77">
        <f t="shared" si="2"/>
        <v>0</v>
      </c>
      <c r="M23" s="67"/>
    </row>
    <row r="24" spans="1:14" ht="30" customHeight="1">
      <c r="A24" s="8"/>
      <c r="B24" s="76" t="str">
        <f>IF([1]BASE!A23="","",[1]BASE!A23)</f>
        <v>Patisson / le kg</v>
      </c>
      <c r="C24" s="75" t="str">
        <f>IF([1]BASE!B23="","",[1]BASE!B23)</f>
        <v/>
      </c>
      <c r="D24" s="75">
        <f>IF([1]BASE!C23="","",[1]BASE!C23)</f>
        <v>2.8</v>
      </c>
      <c r="E24" s="74" t="str">
        <f>IF([1]BASE!E23="","",[1]BASE!E23)</f>
        <v>bio</v>
      </c>
      <c r="F24" s="73"/>
      <c r="G24" s="47"/>
      <c r="H24" s="81" t="str">
        <f t="shared" si="0"/>
        <v>Patisson / le kg</v>
      </c>
      <c r="I24" s="80">
        <f t="shared" si="1"/>
        <v>2.8</v>
      </c>
      <c r="J24" s="79" t="s">
        <v>33</v>
      </c>
      <c r="K24" s="78"/>
      <c r="L24" s="77">
        <f t="shared" si="2"/>
        <v>0</v>
      </c>
      <c r="M24" s="67"/>
    </row>
    <row r="25" spans="1:14" ht="30" customHeight="1">
      <c r="A25" s="8"/>
      <c r="B25" s="76" t="str">
        <f>IF([1]BASE!A24="","",[1]BASE!A24)</f>
        <v>Physalis / la barquette</v>
      </c>
      <c r="C25" s="75">
        <f>IF([1]BASE!B24="","",[1]BASE!B24)</f>
        <v>1.5</v>
      </c>
      <c r="D25" s="75">
        <f>IF([1]BASE!C24="","",[1]BASE!C24)</f>
        <v>1.5</v>
      </c>
      <c r="E25" s="74" t="str">
        <f>IF([1]BASE!E24="","",[1]BASE!E24)</f>
        <v>bio</v>
      </c>
      <c r="F25" s="73"/>
      <c r="G25" s="47"/>
      <c r="H25" s="81" t="str">
        <f t="shared" si="0"/>
        <v>Physalis / la barquette</v>
      </c>
      <c r="I25" s="80">
        <f t="shared" si="1"/>
        <v>1.5</v>
      </c>
      <c r="J25" s="79" t="s">
        <v>37</v>
      </c>
      <c r="K25" s="78"/>
      <c r="L25" s="77">
        <f t="shared" si="2"/>
        <v>0</v>
      </c>
      <c r="M25" s="67"/>
    </row>
    <row r="26" spans="1:14" ht="30" customHeight="1">
      <c r="A26" s="8"/>
      <c r="B26" s="76" t="str">
        <f>IF([1]BASE!A25="","",[1]BASE!A25)</f>
        <v>Piment clochette / le kg</v>
      </c>
      <c r="C26" s="75" t="str">
        <f>IF([1]BASE!B25="","",[1]BASE!B25)</f>
        <v/>
      </c>
      <c r="D26" s="75">
        <f>IF([1]BASE!C25="","",[1]BASE!C25)</f>
        <v>11</v>
      </c>
      <c r="E26" s="74" t="str">
        <f>IF([1]BASE!E25="","",[1]BASE!E25)</f>
        <v>bio</v>
      </c>
      <c r="F26" s="73"/>
      <c r="G26" s="47"/>
      <c r="H26" s="81" t="str">
        <f t="shared" si="0"/>
        <v>Piment clochette / le kg</v>
      </c>
      <c r="I26" s="80">
        <f t="shared" si="1"/>
        <v>11</v>
      </c>
      <c r="J26" s="79" t="s">
        <v>33</v>
      </c>
      <c r="K26" s="78"/>
      <c r="L26" s="77">
        <f t="shared" si="2"/>
        <v>0</v>
      </c>
      <c r="M26" s="67"/>
    </row>
    <row r="27" spans="1:14" ht="30" customHeight="1">
      <c r="A27" s="8"/>
      <c r="B27" s="76" t="str">
        <f>IF([1]BASE!A26="","",[1]BASE!A26)</f>
        <v>Poivron doux des Landes / le kg</v>
      </c>
      <c r="C27" s="75">
        <f>IF([1]BASE!B26="","",[1]BASE!B26)</f>
        <v>5.8650000000000002</v>
      </c>
      <c r="D27" s="75">
        <f>IF([1]BASE!C26="","",[1]BASE!C26)</f>
        <v>6.9</v>
      </c>
      <c r="E27" s="74" t="str">
        <f>IF([1]BASE!E26="","",[1]BASE!E26)</f>
        <v>bio</v>
      </c>
      <c r="F27" s="73"/>
      <c r="G27" s="47"/>
      <c r="H27" s="81" t="str">
        <f t="shared" si="0"/>
        <v>Poivron doux des Landes / le kg</v>
      </c>
      <c r="I27" s="80">
        <f t="shared" si="1"/>
        <v>6.9</v>
      </c>
      <c r="J27" s="79" t="s">
        <v>33</v>
      </c>
      <c r="K27" s="78"/>
      <c r="L27" s="77">
        <f t="shared" si="2"/>
        <v>0</v>
      </c>
      <c r="M27" s="67"/>
    </row>
    <row r="28" spans="1:14" ht="30" customHeight="1">
      <c r="A28" s="8"/>
      <c r="B28" s="76" t="str">
        <f>IF([1]BASE!A27="","",[1]BASE!A27)</f>
        <v>Poivron / le kg</v>
      </c>
      <c r="C28" s="75">
        <f>IF([1]BASE!B27="","",[1]BASE!B27)</f>
        <v>2.9750000000000001</v>
      </c>
      <c r="D28" s="75">
        <f>IF([1]BASE!C27="","",[1]BASE!C27)</f>
        <v>3.5</v>
      </c>
      <c r="E28" s="74" t="str">
        <f>IF([1]BASE!E27="","",[1]BASE!E27)</f>
        <v>bio</v>
      </c>
      <c r="F28" s="73"/>
      <c r="G28" s="47"/>
      <c r="H28" s="81" t="str">
        <f t="shared" si="0"/>
        <v>Poivron / le kg</v>
      </c>
      <c r="I28" s="80">
        <f t="shared" si="1"/>
        <v>3.5</v>
      </c>
      <c r="J28" s="79" t="s">
        <v>33</v>
      </c>
      <c r="K28" s="78"/>
      <c r="L28" s="77">
        <f t="shared" si="2"/>
        <v>0</v>
      </c>
      <c r="M28" s="67"/>
    </row>
    <row r="29" spans="1:14" ht="30" customHeight="1">
      <c r="A29" s="8"/>
      <c r="B29" s="76" t="str">
        <f>IF([1]BASE!A28="","",[1]BASE!A28)</f>
        <v>Poireau / le kg</v>
      </c>
      <c r="C29" s="75">
        <f>IF([1]BASE!B28="","",[1]BASE!B28)</f>
        <v>2.6350000000000002</v>
      </c>
      <c r="D29" s="75">
        <f>IF([1]BASE!C28="","",[1]BASE!C28)</f>
        <v>3.1</v>
      </c>
      <c r="E29" s="74" t="str">
        <f>IF([1]BASE!E28="","",[1]BASE!E28)</f>
        <v>bio</v>
      </c>
      <c r="F29" s="73"/>
      <c r="G29" s="47"/>
      <c r="H29" s="81" t="str">
        <f t="shared" si="0"/>
        <v>Poireau / le kg</v>
      </c>
      <c r="I29" s="80">
        <f t="shared" si="1"/>
        <v>3.1</v>
      </c>
      <c r="J29" s="79" t="s">
        <v>33</v>
      </c>
      <c r="K29" s="78"/>
      <c r="L29" s="77">
        <f t="shared" si="2"/>
        <v>0</v>
      </c>
      <c r="M29" s="67"/>
      <c r="N29" s="117">
        <v>1</v>
      </c>
    </row>
    <row r="30" spans="1:14" ht="30" customHeight="1">
      <c r="A30" s="8"/>
      <c r="B30" s="76" t="str">
        <f>IF([1]BASE!A29="","",[1]BASE!A29)</f>
        <v>Pomme de terre / le kg</v>
      </c>
      <c r="C30" s="75" t="str">
        <f>IF([1]BASE!B29="","",[1]BASE!B29)</f>
        <v/>
      </c>
      <c r="D30" s="75">
        <f>IF([1]BASE!C29="","",[1]BASE!C29)</f>
        <v>2.2999999999999998</v>
      </c>
      <c r="E30" s="74" t="str">
        <f>IF([1]BASE!E29="","",[1]BASE!E29)</f>
        <v>bio</v>
      </c>
      <c r="F30" s="73"/>
      <c r="G30" s="47"/>
      <c r="H30" s="81" t="str">
        <f t="shared" si="0"/>
        <v>Pomme de terre / le kg</v>
      </c>
      <c r="I30" s="80">
        <f t="shared" si="1"/>
        <v>2.2999999999999998</v>
      </c>
      <c r="J30" s="79" t="s">
        <v>33</v>
      </c>
      <c r="K30" s="78"/>
      <c r="L30" s="77">
        <f t="shared" si="2"/>
        <v>0</v>
      </c>
      <c r="M30" s="67"/>
      <c r="N30" s="117">
        <v>1</v>
      </c>
    </row>
    <row r="31" spans="1:14" ht="30" customHeight="1">
      <c r="A31" s="8"/>
      <c r="B31" s="76" t="str">
        <f>IF([1]BASE!A30="","",[1]BASE!A30)</f>
        <v>Topinambour / le kg</v>
      </c>
      <c r="C31" s="75" t="str">
        <f>IF([1]BASE!B30="","",[1]BASE!B30)</f>
        <v/>
      </c>
      <c r="D31" s="75">
        <f>IF([1]BASE!C30="","",[1]BASE!C30)</f>
        <v>2.8</v>
      </c>
      <c r="E31" s="74" t="str">
        <f>IF([1]BASE!E30="","",[1]BASE!E30)</f>
        <v>bio</v>
      </c>
      <c r="F31" s="73"/>
      <c r="G31" s="47"/>
      <c r="H31" s="81" t="str">
        <f t="shared" si="0"/>
        <v>Topinambour / le kg</v>
      </c>
      <c r="I31" s="80">
        <f t="shared" si="1"/>
        <v>2.8</v>
      </c>
      <c r="J31" s="79" t="s">
        <v>33</v>
      </c>
      <c r="K31" s="78"/>
      <c r="L31" s="77">
        <f t="shared" si="2"/>
        <v>0</v>
      </c>
      <c r="M31" s="67"/>
      <c r="N31" s="120" t="s">
        <v>54</v>
      </c>
    </row>
    <row r="32" spans="1:14" ht="30" customHeight="1">
      <c r="A32" s="8"/>
      <c r="B32" s="76" t="str">
        <f>IF([1]BASE!A31="","",[1]BASE!A31)</f>
        <v>Œufs / les 6</v>
      </c>
      <c r="C32" s="75" t="str">
        <f>IF([1]BASE!B31="","",[1]BASE!B31)</f>
        <v/>
      </c>
      <c r="D32" s="75">
        <f>IF([1]BASE!C31="","",[1]BASE!C31)</f>
        <v>1.8</v>
      </c>
      <c r="E32" s="74" t="str">
        <f>IF([1]BASE!E31="","",[1]BASE!E31)</f>
        <v>bio</v>
      </c>
      <c r="F32" s="73"/>
      <c r="G32" s="47"/>
      <c r="H32" s="81" t="str">
        <f t="shared" si="0"/>
        <v>Œufs / les 6</v>
      </c>
      <c r="I32" s="80">
        <f t="shared" si="1"/>
        <v>1.8</v>
      </c>
      <c r="J32" s="83">
        <v>6</v>
      </c>
      <c r="K32" s="78"/>
      <c r="L32" s="77">
        <f t="shared" si="2"/>
        <v>0</v>
      </c>
      <c r="M32" s="67"/>
      <c r="N32" s="120" t="s">
        <v>49</v>
      </c>
    </row>
    <row r="33" spans="1:15" ht="30" customHeight="1">
      <c r="A33" s="8"/>
      <c r="B33" s="76" t="str">
        <f>IF([1]BASE!A32="","",[1]BASE!A32)</f>
        <v>Confiture/ le pot</v>
      </c>
      <c r="C33" s="75" t="str">
        <f>IF([1]BASE!B32="","",[1]BASE!B32)</f>
        <v/>
      </c>
      <c r="D33" s="75">
        <f>IF([1]BASE!C32="","",[1]BASE!C32)</f>
        <v>3</v>
      </c>
      <c r="E33" s="74" t="str">
        <f>IF([1]BASE!E32="","",[1]BASE!E32)</f>
        <v/>
      </c>
      <c r="F33" s="73"/>
      <c r="G33" s="47"/>
      <c r="H33" s="116" t="str">
        <f t="shared" si="0"/>
        <v>Confiture/ le pot</v>
      </c>
      <c r="I33" s="80">
        <f t="shared" si="1"/>
        <v>3</v>
      </c>
      <c r="J33" s="79" t="s">
        <v>36</v>
      </c>
      <c r="K33" s="78"/>
      <c r="L33" s="77">
        <f t="shared" si="2"/>
        <v>0</v>
      </c>
      <c r="M33" s="67"/>
      <c r="N33" s="120" t="s">
        <v>50</v>
      </c>
    </row>
    <row r="34" spans="1:15" ht="30" customHeight="1">
      <c r="A34" s="8"/>
      <c r="B34" s="76" t="str">
        <f>IF([1]BASE!A33="","",[1]BASE!A33)</f>
        <v>Gelée / le pot</v>
      </c>
      <c r="C34" s="75" t="str">
        <f>IF([1]BASE!B33="","",[1]BASE!B33)</f>
        <v/>
      </c>
      <c r="D34" s="75">
        <f>IF([1]BASE!C33="","",[1]BASE!C33)</f>
        <v>3.5</v>
      </c>
      <c r="E34" s="74" t="str">
        <f>IF([1]BASE!E33="","",[1]BASE!E33)</f>
        <v/>
      </c>
      <c r="F34" s="73"/>
      <c r="G34" s="47"/>
      <c r="H34" s="116" t="str">
        <f t="shared" si="0"/>
        <v>Gelée / le pot</v>
      </c>
      <c r="I34" s="80">
        <f t="shared" si="1"/>
        <v>3.5</v>
      </c>
      <c r="J34" s="79" t="s">
        <v>36</v>
      </c>
      <c r="K34" s="78"/>
      <c r="L34" s="77">
        <f t="shared" si="2"/>
        <v>0</v>
      </c>
      <c r="M34" s="67"/>
      <c r="N34" s="120" t="s">
        <v>53</v>
      </c>
    </row>
    <row r="35" spans="1:15" ht="30" customHeight="1">
      <c r="A35" s="8"/>
      <c r="B35" s="76" t="str">
        <f>IF([1]BASE!A34="","",[1]BASE!A34)</f>
        <v>Terreau / 70 l</v>
      </c>
      <c r="C35" s="75" t="str">
        <f>IF([1]BASE!B34="","",[1]BASE!B34)</f>
        <v/>
      </c>
      <c r="D35" s="75">
        <f>IF([1]BASE!C34="","",[1]BASE!C34)</f>
        <v>10</v>
      </c>
      <c r="E35" s="74" t="str">
        <f>IF([1]BASE!E34="","",[1]BASE!E34)</f>
        <v>bio</v>
      </c>
      <c r="F35" s="73"/>
      <c r="G35" s="47"/>
      <c r="H35" s="81" t="str">
        <f t="shared" si="0"/>
        <v>Terreau / 70 l</v>
      </c>
      <c r="I35" s="80">
        <f t="shared" si="1"/>
        <v>10</v>
      </c>
      <c r="J35" s="79" t="s">
        <v>35</v>
      </c>
      <c r="K35" s="78"/>
      <c r="L35" s="77">
        <f t="shared" si="2"/>
        <v>0</v>
      </c>
      <c r="M35" s="67"/>
      <c r="N35" s="120" t="s">
        <v>51</v>
      </c>
    </row>
    <row r="36" spans="1:15" ht="30" customHeight="1">
      <c r="A36" s="8"/>
      <c r="B36" s="76" t="str">
        <f>IF([1]BASE!A35="","",[1]BASE!A35)</f>
        <v>ORIGINE Espagne</v>
      </c>
      <c r="C36" s="75" t="str">
        <f>IF([1]BASE!B35="","",[1]BASE!B35)</f>
        <v/>
      </c>
      <c r="D36" s="75" t="str">
        <f>IF([1]BASE!C35="","",[1]BASE!C35)</f>
        <v/>
      </c>
      <c r="E36" s="74" t="str">
        <f>IF([1]BASE!E35="","",[1]BASE!E35)</f>
        <v/>
      </c>
      <c r="F36" s="73"/>
      <c r="G36" s="47"/>
      <c r="H36" s="81" t="str">
        <f t="shared" si="0"/>
        <v/>
      </c>
      <c r="I36" s="80" t="str">
        <f t="shared" si="1"/>
        <v/>
      </c>
      <c r="J36" s="79"/>
      <c r="K36" s="78"/>
      <c r="L36" s="77" t="str">
        <f t="shared" si="2"/>
        <v/>
      </c>
      <c r="M36" s="67"/>
      <c r="N36" s="120" t="s">
        <v>52</v>
      </c>
    </row>
    <row r="37" spans="1:15" ht="30" customHeight="1">
      <c r="A37" s="8"/>
      <c r="B37" s="76" t="str">
        <f>IF([1]BASE!A36="","",[1]BASE!A36)</f>
        <v>Amande / le kg</v>
      </c>
      <c r="C37" s="75" t="str">
        <f>IF([1]BASE!B36="","",[1]BASE!B36)</f>
        <v/>
      </c>
      <c r="D37" s="75">
        <f>IF([1]BASE!C36="","",[1]BASE!C36)</f>
        <v>6</v>
      </c>
      <c r="E37" s="74" t="str">
        <f>IF([1]BASE!E36="","",[1]BASE!E36)</f>
        <v/>
      </c>
      <c r="F37" s="73"/>
      <c r="G37" s="47"/>
      <c r="H37" s="81" t="str">
        <f t="shared" si="0"/>
        <v>Amande / le kg</v>
      </c>
      <c r="I37" s="80">
        <f t="shared" si="1"/>
        <v>6</v>
      </c>
      <c r="J37" s="79" t="s">
        <v>33</v>
      </c>
      <c r="K37" s="78"/>
      <c r="L37" s="77">
        <f t="shared" si="2"/>
        <v>0</v>
      </c>
      <c r="M37" s="67"/>
      <c r="N37" s="117">
        <v>1</v>
      </c>
    </row>
    <row r="38" spans="1:15" ht="30" customHeight="1">
      <c r="A38" s="8"/>
      <c r="B38" s="76" t="str">
        <f>IF([1]BASE!A37="","",[1]BASE!A37)</f>
        <v>Avocat / le kg</v>
      </c>
      <c r="C38" s="75" t="str">
        <f>IF([1]BASE!B37="","",[1]BASE!B37)</f>
        <v/>
      </c>
      <c r="D38" s="75">
        <f>IF([1]BASE!C37="","",[1]BASE!C37)</f>
        <v>7</v>
      </c>
      <c r="E38" s="74" t="str">
        <f>IF([1]BASE!E37="","",[1]BASE!E37)</f>
        <v>bio</v>
      </c>
      <c r="F38" s="73"/>
      <c r="G38" s="47"/>
      <c r="H38" s="81" t="str">
        <f t="shared" si="0"/>
        <v>Avocat / le kg</v>
      </c>
      <c r="I38" s="80">
        <f t="shared" si="1"/>
        <v>7</v>
      </c>
      <c r="J38" s="79" t="s">
        <v>33</v>
      </c>
      <c r="K38" s="78"/>
      <c r="L38" s="77">
        <f t="shared" si="2"/>
        <v>0</v>
      </c>
      <c r="M38" s="67"/>
    </row>
    <row r="39" spans="1:15" ht="30" customHeight="1">
      <c r="A39" s="8"/>
      <c r="B39" s="76" t="str">
        <f>IF([1]BASE!A38="","",[1]BASE!A38)</f>
        <v>Citron / le kg</v>
      </c>
      <c r="C39" s="75" t="str">
        <f>IF([1]BASE!B38="","",[1]BASE!B38)</f>
        <v/>
      </c>
      <c r="D39" s="75">
        <f>IF([1]BASE!C38="","",[1]BASE!C38)</f>
        <v>3.9</v>
      </c>
      <c r="E39" s="74" t="str">
        <f>IF([1]BASE!E38="","",[1]BASE!E38)</f>
        <v>bio</v>
      </c>
      <c r="F39" s="73"/>
      <c r="G39" s="47"/>
      <c r="H39" s="81" t="str">
        <f t="shared" si="0"/>
        <v>Citron / le kg</v>
      </c>
      <c r="I39" s="80">
        <f t="shared" si="1"/>
        <v>3.9</v>
      </c>
      <c r="J39" s="79" t="s">
        <v>33</v>
      </c>
      <c r="K39" s="78"/>
      <c r="L39" s="77">
        <f t="shared" si="2"/>
        <v>0</v>
      </c>
      <c r="M39" s="67"/>
    </row>
    <row r="40" spans="1:15" ht="30" customHeight="1">
      <c r="A40" s="8"/>
      <c r="B40" s="76" t="str">
        <f>IF([1]BASE!A39="","",[1]BASE!A39)</f>
        <v>Clémentine / le kg</v>
      </c>
      <c r="C40" s="75" t="str">
        <f>IF([1]BASE!B39="","",[1]BASE!B39)</f>
        <v/>
      </c>
      <c r="D40" s="75">
        <f>IF([1]BASE!C39="","",[1]BASE!C39)</f>
        <v>3.8</v>
      </c>
      <c r="E40" s="74" t="str">
        <f>IF([1]BASE!E39="","",[1]BASE!E39)</f>
        <v>bio</v>
      </c>
      <c r="F40" s="73"/>
      <c r="G40" s="47"/>
      <c r="H40" s="81" t="str">
        <f t="shared" si="0"/>
        <v>Clémentine / le kg</v>
      </c>
      <c r="I40" s="80">
        <f t="shared" si="1"/>
        <v>3.8</v>
      </c>
      <c r="J40" s="79" t="s">
        <v>33</v>
      </c>
      <c r="K40" s="78"/>
      <c r="L40" s="77">
        <f t="shared" si="2"/>
        <v>0</v>
      </c>
      <c r="M40" s="67"/>
    </row>
    <row r="41" spans="1:15" ht="30" customHeight="1">
      <c r="A41" s="8"/>
      <c r="B41" s="76" t="str">
        <f>IF([1]BASE!A40="","",[1]BASE!A40)</f>
        <v>Grenade / le kg</v>
      </c>
      <c r="C41" s="75" t="str">
        <f>IF([1]BASE!B40="","",[1]BASE!B40)</f>
        <v/>
      </c>
      <c r="D41" s="75">
        <f>IF([1]BASE!C40="","",[1]BASE!C40)</f>
        <v>4.5</v>
      </c>
      <c r="E41" s="74" t="str">
        <f>IF([1]BASE!E40="","",[1]BASE!E40)</f>
        <v>bio</v>
      </c>
      <c r="F41" s="73"/>
      <c r="G41" s="47"/>
      <c r="H41" s="81" t="str">
        <f t="shared" si="0"/>
        <v>Grenade / le kg</v>
      </c>
      <c r="I41" s="80">
        <f t="shared" si="1"/>
        <v>4.5</v>
      </c>
      <c r="J41" s="79" t="s">
        <v>33</v>
      </c>
      <c r="K41" s="78"/>
      <c r="L41" s="77">
        <f t="shared" si="2"/>
        <v>0</v>
      </c>
      <c r="M41" s="67"/>
    </row>
    <row r="42" spans="1:15" ht="30" customHeight="1">
      <c r="A42" s="8"/>
      <c r="B42" s="76" t="str">
        <f>IF([1]BASE!A41="","",[1]BASE!A41)</f>
        <v>Kaki pomme / le kg</v>
      </c>
      <c r="C42" s="75" t="str">
        <f>IF([1]BASE!B41="","",[1]BASE!B41)</f>
        <v/>
      </c>
      <c r="D42" s="75">
        <f>IF([1]BASE!C41="","",[1]BASE!C41)</f>
        <v>5.2</v>
      </c>
      <c r="E42" s="74" t="str">
        <f>IF([1]BASE!E41="","",[1]BASE!E41)</f>
        <v>bio</v>
      </c>
      <c r="F42" s="73"/>
      <c r="G42" s="47"/>
      <c r="H42" s="81" t="str">
        <f t="shared" si="0"/>
        <v>Kaki pomme / le kg</v>
      </c>
      <c r="I42" s="80">
        <f t="shared" si="1"/>
        <v>5.2</v>
      </c>
      <c r="J42" s="79" t="s">
        <v>33</v>
      </c>
      <c r="K42" s="78"/>
      <c r="L42" s="77">
        <f t="shared" si="2"/>
        <v>0</v>
      </c>
      <c r="M42" s="67"/>
      <c r="O42" s="115"/>
    </row>
    <row r="43" spans="1:15" ht="30" customHeight="1">
      <c r="A43" s="8"/>
      <c r="B43" s="76" t="str">
        <f>IF([1]BASE!A42="","",[1]BASE!A42)</f>
        <v>Orange / le kg</v>
      </c>
      <c r="C43" s="75" t="str">
        <f>IF([1]BASE!B42="","",[1]BASE!B42)</f>
        <v/>
      </c>
      <c r="D43" s="75">
        <f>IF([1]BASE!C42="","",[1]BASE!C42)</f>
        <v>3.3</v>
      </c>
      <c r="E43" s="74" t="str">
        <f>IF([1]BASE!E42="","",[1]BASE!E42)</f>
        <v>bio</v>
      </c>
      <c r="F43" s="73"/>
      <c r="G43" s="47"/>
      <c r="H43" s="81" t="str">
        <f t="shared" si="0"/>
        <v>Orange / le kg</v>
      </c>
      <c r="I43" s="80">
        <f t="shared" si="1"/>
        <v>3.3</v>
      </c>
      <c r="J43" s="79" t="s">
        <v>33</v>
      </c>
      <c r="K43" s="78"/>
      <c r="L43" s="77">
        <f t="shared" si="2"/>
        <v>0</v>
      </c>
      <c r="M43" s="67"/>
    </row>
    <row r="44" spans="1:15" ht="30" customHeight="1">
      <c r="A44" s="8"/>
      <c r="B44" s="76" t="str">
        <f>IF([1]BASE!A43="","",[1]BASE!A43)</f>
        <v>Pamplemousse / le kg</v>
      </c>
      <c r="C44" s="75" t="str">
        <f>IF([1]BASE!B43="","",[1]BASE!B43)</f>
        <v/>
      </c>
      <c r="D44" s="75">
        <f>IF([1]BASE!C43="","",[1]BASE!C43)</f>
        <v>3.8</v>
      </c>
      <c r="E44" s="74" t="str">
        <f>IF([1]BASE!E43="","",[1]BASE!E43)</f>
        <v>bio</v>
      </c>
      <c r="F44" s="73"/>
      <c r="G44" s="47"/>
      <c r="H44" s="81" t="str">
        <f t="shared" si="0"/>
        <v>Pamplemousse / le kg</v>
      </c>
      <c r="I44" s="80">
        <f t="shared" si="1"/>
        <v>3.8</v>
      </c>
      <c r="J44" s="79" t="s">
        <v>33</v>
      </c>
      <c r="K44" s="78"/>
      <c r="L44" s="77">
        <f t="shared" si="2"/>
        <v>0</v>
      </c>
      <c r="M44" s="67"/>
    </row>
    <row r="45" spans="1:15" ht="30" customHeight="1">
      <c r="A45" s="8"/>
      <c r="B45" s="82" t="str">
        <f>IF([1]BASE!A44="","",[1]BASE!A44)</f>
        <v>ORIGINE Le Domaine de la Plume (ariège)</v>
      </c>
      <c r="C45" s="75" t="str">
        <f>IF([1]BASE!B44="","",[1]BASE!B44)</f>
        <v/>
      </c>
      <c r="D45" s="75" t="str">
        <f>IF([1]BASE!C44="","",[1]BASE!C44)</f>
        <v/>
      </c>
      <c r="E45" s="74" t="str">
        <f>IF([1]BASE!E44="","",[1]BASE!E44)</f>
        <v/>
      </c>
      <c r="F45" s="73"/>
      <c r="G45" s="47"/>
      <c r="H45" s="81" t="str">
        <f t="shared" si="0"/>
        <v/>
      </c>
      <c r="I45" s="80" t="str">
        <f t="shared" si="1"/>
        <v/>
      </c>
      <c r="J45" s="79"/>
      <c r="K45" s="78"/>
      <c r="L45" s="77" t="str">
        <f t="shared" si="2"/>
        <v/>
      </c>
      <c r="M45" s="67"/>
    </row>
    <row r="46" spans="1:15" ht="30" customHeight="1">
      <c r="A46" s="8"/>
      <c r="B46" s="76" t="str">
        <f>IF([1]BASE!A45="","",[1]BASE!A45)</f>
        <v>Pomme / le kg</v>
      </c>
      <c r="C46" s="75" t="str">
        <f>IF([1]BASE!B45="","",[1]BASE!B45)</f>
        <v/>
      </c>
      <c r="D46" s="75">
        <f>IF([1]BASE!C45="","",[1]BASE!C45)</f>
        <v>2.7</v>
      </c>
      <c r="E46" s="74" t="str">
        <f>IF([1]BASE!E45="","",[1]BASE!E45)</f>
        <v>bio</v>
      </c>
      <c r="F46" s="73"/>
      <c r="G46" s="47"/>
      <c r="H46" s="81" t="str">
        <f t="shared" si="0"/>
        <v>Pomme / le kg</v>
      </c>
      <c r="I46" s="80">
        <f t="shared" si="1"/>
        <v>2.7</v>
      </c>
      <c r="J46" s="79" t="s">
        <v>33</v>
      </c>
      <c r="K46" s="78"/>
      <c r="L46" s="77">
        <f t="shared" si="2"/>
        <v>0</v>
      </c>
      <c r="M46" s="67"/>
    </row>
    <row r="47" spans="1:15" ht="30" customHeight="1">
      <c r="A47" s="8"/>
      <c r="B47" s="82" t="str">
        <f>IF([1]BASE!A46="","",[1]BASE!A46)</f>
        <v>ORIGINE La Ferme de Cléjust (hte-garonne)</v>
      </c>
      <c r="C47" s="75" t="str">
        <f>IF([1]BASE!B46="","",[1]BASE!B46)</f>
        <v/>
      </c>
      <c r="D47" s="75" t="str">
        <f>IF([1]BASE!C46="","",[1]BASE!C46)</f>
        <v/>
      </c>
      <c r="E47" s="74" t="str">
        <f>IF([1]BASE!E46="","",[1]BASE!E46)</f>
        <v/>
      </c>
      <c r="F47" s="73"/>
      <c r="G47" s="47"/>
      <c r="H47" s="81" t="str">
        <f t="shared" si="0"/>
        <v/>
      </c>
      <c r="I47" s="80" t="str">
        <f t="shared" si="1"/>
        <v/>
      </c>
      <c r="J47" s="79" t="s">
        <v>33</v>
      </c>
      <c r="K47" s="78"/>
      <c r="L47" s="77" t="str">
        <f t="shared" si="2"/>
        <v/>
      </c>
      <c r="M47" s="67"/>
    </row>
    <row r="48" spans="1:15" ht="30" customHeight="1">
      <c r="A48" s="8"/>
      <c r="B48" s="76" t="str">
        <f>IF([1]BASE!A47="","",[1]BASE!A47)</f>
        <v>Kiwi / le kg</v>
      </c>
      <c r="C48" s="75" t="str">
        <f>IF([1]BASE!B47="","",[1]BASE!B47)</f>
        <v/>
      </c>
      <c r="D48" s="75">
        <f>IF([1]BASE!C47="","",[1]BASE!C47)</f>
        <v>2.7</v>
      </c>
      <c r="E48" s="74" t="str">
        <f>IF([1]BASE!E47="","",[1]BASE!E47)</f>
        <v>bio</v>
      </c>
      <c r="F48" s="73"/>
      <c r="G48" s="47"/>
      <c r="H48" s="81" t="str">
        <f t="shared" si="0"/>
        <v>Kiwi / le kg</v>
      </c>
      <c r="I48" s="80">
        <f t="shared" si="1"/>
        <v>2.7</v>
      </c>
      <c r="J48" s="79" t="s">
        <v>33</v>
      </c>
      <c r="K48" s="78"/>
      <c r="L48" s="77">
        <f t="shared" si="2"/>
        <v>0</v>
      </c>
      <c r="M48" s="67"/>
    </row>
    <row r="49" spans="1:14" ht="30" customHeight="1">
      <c r="A49" s="8"/>
      <c r="B49" s="82" t="str">
        <f>IF([1]BASE!A48="","",[1]BASE!A48)</f>
        <v>La Croisée des Jardins</v>
      </c>
      <c r="C49" s="75" t="str">
        <f>IF([1]BASE!B48="","",[1]BASE!B48)</f>
        <v/>
      </c>
      <c r="D49" s="75" t="str">
        <f>IF([1]BASE!C48="","",[1]BASE!C48)</f>
        <v/>
      </c>
      <c r="E49" s="74" t="str">
        <f>IF([1]BASE!E48="","",[1]BASE!E48)</f>
        <v/>
      </c>
      <c r="F49" s="73"/>
      <c r="G49" s="47"/>
      <c r="H49" s="81" t="str">
        <f t="shared" si="0"/>
        <v/>
      </c>
      <c r="I49" s="80" t="str">
        <f t="shared" si="1"/>
        <v/>
      </c>
      <c r="J49" s="79"/>
      <c r="K49" s="78"/>
      <c r="L49" s="77" t="str">
        <f t="shared" si="2"/>
        <v/>
      </c>
      <c r="M49" s="67"/>
    </row>
    <row r="50" spans="1:14" ht="30" customHeight="1">
      <c r="A50" s="8"/>
      <c r="B50" s="76" t="str">
        <f>IF([1]BASE!A49="","",[1]BASE!A49)</f>
        <v>Sucre / kg</v>
      </c>
      <c r="C50" s="75" t="str">
        <f>IF([1]BASE!B49="","",[1]BASE!B49)</f>
        <v/>
      </c>
      <c r="D50" s="75">
        <f>IF([1]BASE!C49="","",[1]BASE!C49)</f>
        <v>2.5</v>
      </c>
      <c r="E50" s="74" t="str">
        <f>IF([1]BASE!E49="","",[1]BASE!E49)</f>
        <v>bio</v>
      </c>
      <c r="F50" s="73"/>
      <c r="G50" s="47"/>
      <c r="H50" s="81" t="str">
        <f t="shared" si="0"/>
        <v>Sucre / kg</v>
      </c>
      <c r="I50" s="80">
        <f t="shared" si="1"/>
        <v>2.5</v>
      </c>
      <c r="J50" s="79" t="s">
        <v>33</v>
      </c>
      <c r="K50" s="78"/>
      <c r="L50" s="77">
        <f t="shared" si="2"/>
        <v>0</v>
      </c>
      <c r="M50" s="67"/>
    </row>
    <row r="51" spans="1:14" ht="30" customHeight="1">
      <c r="A51" s="8"/>
      <c r="B51" s="76" t="str">
        <f>IF([1]BASE!A50="","",[1]BASE!A50)</f>
        <v>Miel / 1 kg</v>
      </c>
      <c r="C51" s="75" t="str">
        <f>IF([1]BASE!B50="","",[1]BASE!B50)</f>
        <v/>
      </c>
      <c r="D51" s="75">
        <f>IF([1]BASE!C50="","",[1]BASE!C50)</f>
        <v>11</v>
      </c>
      <c r="E51" s="74" t="str">
        <f>IF([1]BASE!E50="","",[1]BASE!E50)</f>
        <v/>
      </c>
      <c r="F51" s="73"/>
      <c r="G51" s="47"/>
      <c r="H51" s="81" t="str">
        <f t="shared" si="0"/>
        <v>Miel / 1 kg</v>
      </c>
      <c r="I51" s="80">
        <f t="shared" si="1"/>
        <v>11</v>
      </c>
      <c r="J51" s="79" t="s">
        <v>33</v>
      </c>
      <c r="K51" s="78"/>
      <c r="L51" s="77">
        <f t="shared" si="2"/>
        <v>0</v>
      </c>
      <c r="M51" s="67"/>
    </row>
    <row r="52" spans="1:14" ht="30" customHeight="1">
      <c r="A52" s="8"/>
      <c r="B52" s="76" t="str">
        <f>IF([1]BASE!A51="","",[1]BASE!A51)</f>
        <v>Farine de sarrazin / 500 g</v>
      </c>
      <c r="C52" s="75" t="str">
        <f>IF([1]BASE!B51="","",[1]BASE!B51)</f>
        <v/>
      </c>
      <c r="D52" s="75">
        <f>IF([1]BASE!C51="","",[1]BASE!C51)</f>
        <v>2</v>
      </c>
      <c r="E52" s="74" t="str">
        <f>IF([1]BASE!E51="","",[1]BASE!E51)</f>
        <v>bio</v>
      </c>
      <c r="F52" s="73"/>
      <c r="G52" s="47"/>
      <c r="H52" s="81" t="str">
        <f t="shared" si="0"/>
        <v>Farine de sarrazin / 500 g</v>
      </c>
      <c r="I52" s="80">
        <f t="shared" si="1"/>
        <v>2</v>
      </c>
      <c r="J52" s="79" t="s">
        <v>34</v>
      </c>
      <c r="K52" s="78"/>
      <c r="L52" s="77">
        <f t="shared" si="2"/>
        <v>0</v>
      </c>
      <c r="M52" s="67"/>
    </row>
    <row r="53" spans="1:14" ht="30" customHeight="1">
      <c r="A53" s="8"/>
      <c r="B53" s="82" t="str">
        <f>IF([1]BASE!A52="","",[1]BASE!A52)</f>
        <v>ORIGINE Jacques ROCA</v>
      </c>
      <c r="C53" s="75" t="str">
        <f>IF([1]BASE!B52="","",[1]BASE!B52)</f>
        <v/>
      </c>
      <c r="D53" s="75" t="str">
        <f>IF([1]BASE!C52="","",[1]BASE!C52)</f>
        <v/>
      </c>
      <c r="E53" s="74" t="str">
        <f>IF([1]BASE!E52="","",[1]BASE!E52)</f>
        <v/>
      </c>
      <c r="F53" s="73"/>
      <c r="G53" s="47"/>
      <c r="H53" s="81" t="str">
        <f t="shared" si="0"/>
        <v/>
      </c>
      <c r="I53" s="80" t="str">
        <f t="shared" si="1"/>
        <v/>
      </c>
      <c r="J53" s="79"/>
      <c r="K53" s="78"/>
      <c r="L53" s="77" t="str">
        <f t="shared" si="2"/>
        <v/>
      </c>
      <c r="M53" s="67"/>
    </row>
    <row r="54" spans="1:14" ht="30" customHeight="1">
      <c r="A54" s="8"/>
      <c r="B54" s="76" t="str">
        <f>IF([1]BASE!A53="","",[1]BASE!A53)</f>
        <v>Huile de tournesol / 1 l</v>
      </c>
      <c r="C54" s="75" t="str">
        <f>IF([1]BASE!B53="","",[1]BASE!B53)</f>
        <v/>
      </c>
      <c r="D54" s="75">
        <f>IF([1]BASE!C53="","",[1]BASE!C53)</f>
        <v>4</v>
      </c>
      <c r="E54" s="74" t="str">
        <f>IF([1]BASE!E53="","",[1]BASE!E53)</f>
        <v>bio</v>
      </c>
      <c r="F54" s="73"/>
      <c r="G54" s="47"/>
      <c r="H54" s="81" t="str">
        <f t="shared" si="0"/>
        <v>Huile de tournesol / 1 l</v>
      </c>
      <c r="I54" s="80">
        <f t="shared" si="1"/>
        <v>4</v>
      </c>
      <c r="J54" s="79" t="s">
        <v>33</v>
      </c>
      <c r="K54" s="78"/>
      <c r="L54" s="77">
        <f t="shared" si="2"/>
        <v>0</v>
      </c>
      <c r="M54" s="67"/>
    </row>
    <row r="55" spans="1:14" ht="30" customHeight="1">
      <c r="A55" s="8"/>
      <c r="B55" s="76" t="str">
        <f>IF([1]BASE!A54="","",[1]BASE!A54)</f>
        <v>Huile de colza / 1 l</v>
      </c>
      <c r="C55" s="75" t="str">
        <f>IF([1]BASE!B54="","",[1]BASE!B54)</f>
        <v/>
      </c>
      <c r="D55" s="75">
        <f>IF([1]BASE!C54="","",[1]BASE!C54)</f>
        <v>5</v>
      </c>
      <c r="E55" s="74" t="str">
        <f>IF([1]BASE!E54="","",[1]BASE!E54)</f>
        <v>bio</v>
      </c>
      <c r="F55" s="73"/>
      <c r="G55" s="47"/>
      <c r="H55" s="81" t="str">
        <f t="shared" si="0"/>
        <v>Huile de colza / 1 l</v>
      </c>
      <c r="I55" s="80">
        <f t="shared" si="1"/>
        <v>5</v>
      </c>
      <c r="J55" s="79" t="s">
        <v>33</v>
      </c>
      <c r="K55" s="78"/>
      <c r="L55" s="77">
        <f t="shared" si="2"/>
        <v>0</v>
      </c>
      <c r="M55" s="67"/>
    </row>
    <row r="56" spans="1:14" ht="30" customHeight="1">
      <c r="A56" s="8"/>
      <c r="B56" s="76" t="str">
        <f>IF([1]BASE!A55="","",[1]BASE!A55)</f>
        <v>Lentilles / 1 kg</v>
      </c>
      <c r="C56" s="75" t="str">
        <f>IF([1]BASE!B55="","",[1]BASE!B55)</f>
        <v/>
      </c>
      <c r="D56" s="75">
        <f>IF([1]BASE!C55="","",[1]BASE!C55)</f>
        <v>4.5</v>
      </c>
      <c r="E56" s="74" t="str">
        <f>IF([1]BASE!E55="","",[1]BASE!E55)</f>
        <v>bio</v>
      </c>
      <c r="F56" s="73"/>
      <c r="G56" s="47"/>
      <c r="H56" s="81" t="str">
        <f t="shared" si="0"/>
        <v>Lentilles / 1 kg</v>
      </c>
      <c r="I56" s="80">
        <f t="shared" si="1"/>
        <v>4.5</v>
      </c>
      <c r="J56" s="79" t="s">
        <v>33</v>
      </c>
      <c r="K56" s="78"/>
      <c r="L56" s="77">
        <f t="shared" si="2"/>
        <v>0</v>
      </c>
      <c r="M56" s="67"/>
    </row>
    <row r="57" spans="1:14" ht="30" customHeight="1">
      <c r="A57" s="8"/>
      <c r="B57" s="76" t="str">
        <f>IF([1]BASE!A56="","",[1]BASE!A56)</f>
        <v/>
      </c>
      <c r="C57" s="75" t="str">
        <f>IF([1]BASE!B56="","",[1]BASE!B56)</f>
        <v/>
      </c>
      <c r="D57" s="75" t="str">
        <f>IF([1]BASE!C56="","",[1]BASE!C56)</f>
        <v/>
      </c>
      <c r="E57" s="74" t="str">
        <f>IF([1]BASE!E56="","",[1]BASE!E56)</f>
        <v/>
      </c>
      <c r="F57" s="73"/>
      <c r="G57" s="47"/>
      <c r="H57" s="81" t="str">
        <f t="shared" si="0"/>
        <v/>
      </c>
      <c r="I57" s="80" t="str">
        <f t="shared" si="1"/>
        <v/>
      </c>
      <c r="J57" s="79"/>
      <c r="K57" s="78"/>
      <c r="L57" s="77" t="str">
        <f t="shared" si="2"/>
        <v/>
      </c>
      <c r="M57" s="67"/>
    </row>
    <row r="58" spans="1:14" s="49" customFormat="1" ht="30" customHeight="1">
      <c r="A58" s="32"/>
      <c r="B58" s="76" t="str">
        <f>IF([1]BASE!A56="","",[1]BASE!A56)</f>
        <v/>
      </c>
      <c r="C58" s="75" t="str">
        <f>IF([1]BASE!B56="","",[1]BASE!B56)</f>
        <v/>
      </c>
      <c r="D58" s="75" t="str">
        <f>IF([1]BASE!C56="","",[1]BASE!C56)</f>
        <v/>
      </c>
      <c r="E58" s="74" t="str">
        <f>IF([1]BASE!E56="","",[1]BASE!E56)</f>
        <v/>
      </c>
      <c r="F58" s="73"/>
      <c r="G58" s="47"/>
      <c r="H58" s="72" t="str">
        <f t="shared" si="0"/>
        <v/>
      </c>
      <c r="I58" s="71" t="str">
        <f t="shared" si="1"/>
        <v/>
      </c>
      <c r="J58" s="70"/>
      <c r="K58" s="69"/>
      <c r="L58" s="68" t="str">
        <f t="shared" si="2"/>
        <v/>
      </c>
      <c r="M58" s="67"/>
      <c r="N58" s="121"/>
    </row>
    <row r="59" spans="1:14" s="49" customFormat="1" ht="30" customHeight="1">
      <c r="A59" s="32"/>
      <c r="B59" s="149" t="s">
        <v>32</v>
      </c>
      <c r="C59" s="149"/>
      <c r="D59" s="149"/>
      <c r="E59" s="149"/>
      <c r="F59" s="66"/>
      <c r="G59" s="47"/>
      <c r="H59" s="65"/>
      <c r="I59" s="64"/>
      <c r="J59" s="47"/>
      <c r="K59" s="63" t="s">
        <v>31</v>
      </c>
      <c r="L59" s="62">
        <f>SUM(L11:L58)</f>
        <v>0</v>
      </c>
      <c r="M59" s="50"/>
      <c r="N59" s="121"/>
    </row>
    <row r="60" spans="1:14" s="49" customFormat="1" ht="30" customHeight="1" thickBot="1">
      <c r="A60" s="61"/>
      <c r="B60" s="150"/>
      <c r="C60" s="150"/>
      <c r="D60" s="150"/>
      <c r="E60" s="150"/>
      <c r="F60" s="60"/>
      <c r="G60" s="59"/>
      <c r="H60" s="58"/>
      <c r="I60" s="57"/>
      <c r="J60" s="47"/>
      <c r="K60" s="11"/>
      <c r="L60" s="11"/>
      <c r="M60" s="56"/>
      <c r="N60" s="121"/>
    </row>
    <row r="61" spans="1:14" s="49" customFormat="1" ht="30" customHeight="1" thickTop="1">
      <c r="A61" s="32"/>
      <c r="B61" s="53"/>
      <c r="C61" s="53"/>
      <c r="D61" s="53"/>
      <c r="E61" s="53"/>
      <c r="F61" s="55"/>
      <c r="G61" s="54"/>
      <c r="H61" s="53"/>
      <c r="I61" s="53"/>
      <c r="J61" s="52"/>
      <c r="K61" s="51"/>
      <c r="L61" s="45"/>
      <c r="M61" s="50"/>
      <c r="N61" s="121"/>
    </row>
    <row r="62" spans="1:14" ht="30" customHeight="1">
      <c r="A62" s="32"/>
      <c r="B62" s="34" t="s">
        <v>30</v>
      </c>
      <c r="C62" s="48" t="s">
        <v>29</v>
      </c>
      <c r="D62" s="151" t="s">
        <v>28</v>
      </c>
      <c r="E62" s="151"/>
      <c r="F62" s="47"/>
      <c r="G62" s="32"/>
      <c r="H62" s="152" t="s">
        <v>27</v>
      </c>
      <c r="I62" s="152"/>
      <c r="J62" s="152"/>
      <c r="K62" s="152"/>
      <c r="L62" s="152"/>
      <c r="M62" s="15"/>
    </row>
    <row r="63" spans="1:14" ht="30" customHeight="1">
      <c r="A63" s="32"/>
      <c r="B63" s="34"/>
      <c r="C63" s="47"/>
      <c r="D63" s="47"/>
      <c r="E63" s="47"/>
      <c r="F63" s="47"/>
      <c r="G63" s="32"/>
      <c r="I63" s="44"/>
      <c r="J63" s="44"/>
      <c r="K63" s="44"/>
      <c r="L63" s="44"/>
      <c r="M63" s="15"/>
    </row>
    <row r="64" spans="1:14" ht="30" customHeight="1">
      <c r="A64" s="32"/>
      <c r="B64" s="25" t="s">
        <v>26</v>
      </c>
      <c r="C64" s="16" t="s">
        <v>25</v>
      </c>
      <c r="D64" s="5"/>
      <c r="E64" s="43"/>
      <c r="F64" s="45"/>
      <c r="G64" s="32"/>
      <c r="H64" s="46" t="s">
        <v>24</v>
      </c>
      <c r="I64" s="44"/>
      <c r="J64" s="44"/>
      <c r="K64" s="44"/>
      <c r="L64" s="44"/>
      <c r="M64" s="15"/>
    </row>
    <row r="65" spans="1:13" ht="30" customHeight="1">
      <c r="A65" s="32"/>
      <c r="B65" s="25" t="s">
        <v>23</v>
      </c>
      <c r="C65" s="16" t="s">
        <v>20</v>
      </c>
      <c r="D65" s="5"/>
      <c r="E65" s="43" t="s">
        <v>19</v>
      </c>
      <c r="F65" s="45"/>
      <c r="G65" s="32"/>
      <c r="H65" s="46" t="s">
        <v>22</v>
      </c>
      <c r="I65" s="44"/>
      <c r="J65" s="44"/>
      <c r="K65" s="44"/>
      <c r="L65" s="44"/>
      <c r="M65" s="15"/>
    </row>
    <row r="66" spans="1:13" ht="30" customHeight="1">
      <c r="A66" s="32"/>
      <c r="B66" s="25"/>
      <c r="C66" s="16"/>
      <c r="D66" s="5"/>
      <c r="E66" s="43"/>
      <c r="F66" s="45"/>
      <c r="G66" s="32"/>
      <c r="H66" s="44"/>
      <c r="I66" s="44"/>
      <c r="J66" s="44"/>
      <c r="K66" s="44"/>
      <c r="L66" s="44"/>
      <c r="M66" s="15"/>
    </row>
    <row r="67" spans="1:13" ht="30" customHeight="1">
      <c r="A67" s="32"/>
      <c r="B67" s="25" t="s">
        <v>21</v>
      </c>
      <c r="C67" s="16" t="s">
        <v>20</v>
      </c>
      <c r="D67" s="5"/>
      <c r="E67" s="43" t="s">
        <v>19</v>
      </c>
      <c r="F67" s="42"/>
      <c r="G67" s="32"/>
      <c r="H67" s="41" t="s">
        <v>18</v>
      </c>
      <c r="I67" s="159" t="s">
        <v>17</v>
      </c>
      <c r="J67" s="160"/>
      <c r="K67" s="40"/>
      <c r="L67" s="4"/>
      <c r="M67" s="15"/>
    </row>
    <row r="68" spans="1:13" ht="30" customHeight="1">
      <c r="A68" s="32"/>
      <c r="B68" s="39" t="s">
        <v>16</v>
      </c>
      <c r="C68" s="38" t="s">
        <v>15</v>
      </c>
      <c r="D68" s="37"/>
      <c r="E68" s="37"/>
      <c r="F68" s="5"/>
      <c r="G68" s="8"/>
      <c r="H68" s="36" t="s">
        <v>14</v>
      </c>
      <c r="I68" s="161" t="s">
        <v>13</v>
      </c>
      <c r="J68" s="162"/>
      <c r="K68" s="35"/>
      <c r="L68" s="4"/>
      <c r="M68" s="15"/>
    </row>
    <row r="69" spans="1:13" ht="30" customHeight="1">
      <c r="A69" s="32"/>
      <c r="B69" s="34"/>
      <c r="C69" s="27"/>
      <c r="E69" s="5"/>
      <c r="F69" s="5"/>
      <c r="G69" s="8"/>
      <c r="H69" s="33" t="s">
        <v>12</v>
      </c>
      <c r="I69" s="163" t="s">
        <v>11</v>
      </c>
      <c r="J69" s="164"/>
      <c r="K69" s="29"/>
      <c r="L69" s="4"/>
      <c r="M69" s="15"/>
    </row>
    <row r="70" spans="1:13" ht="30" customHeight="1">
      <c r="A70" s="32"/>
      <c r="B70" s="9" t="s">
        <v>10</v>
      </c>
      <c r="C70" s="27"/>
      <c r="D70" s="5"/>
      <c r="E70" s="5"/>
      <c r="F70" s="5"/>
      <c r="G70" s="8"/>
      <c r="H70" s="31"/>
      <c r="I70" s="30"/>
      <c r="J70" s="23"/>
      <c r="K70" s="29"/>
      <c r="L70" s="23"/>
      <c r="M70" s="15"/>
    </row>
    <row r="71" spans="1:13" ht="30" customHeight="1">
      <c r="A71" s="8"/>
      <c r="B71" s="28" t="s">
        <v>9</v>
      </c>
      <c r="C71" s="27"/>
      <c r="D71" s="5"/>
      <c r="E71" s="5"/>
      <c r="F71" s="5"/>
      <c r="G71" s="8"/>
      <c r="H71" s="29" t="s">
        <v>61</v>
      </c>
      <c r="I71" s="29"/>
      <c r="J71" s="29"/>
      <c r="K71" s="29"/>
      <c r="L71" s="122"/>
      <c r="M71" s="15"/>
    </row>
    <row r="72" spans="1:13" ht="30" customHeight="1">
      <c r="A72" s="8"/>
      <c r="C72" s="27"/>
      <c r="D72" s="5"/>
      <c r="E72" s="5"/>
      <c r="F72" s="5"/>
      <c r="G72" s="8"/>
      <c r="H72" s="29" t="s">
        <v>62</v>
      </c>
      <c r="I72" s="122"/>
      <c r="J72" s="122"/>
      <c r="K72" s="122"/>
      <c r="L72" s="122"/>
      <c r="M72" s="15"/>
    </row>
    <row r="73" spans="1:13" ht="30" customHeight="1" thickBot="1">
      <c r="A73" s="14"/>
      <c r="B73" s="13"/>
      <c r="C73" s="18"/>
      <c r="D73" s="12"/>
      <c r="E73" s="12"/>
      <c r="F73" s="12"/>
      <c r="G73" s="7"/>
      <c r="H73" s="11"/>
      <c r="I73" s="11"/>
      <c r="J73" s="11"/>
      <c r="K73" s="11"/>
      <c r="L73" s="11"/>
      <c r="M73" s="10"/>
    </row>
    <row r="74" spans="1:13" ht="30" customHeight="1" thickTop="1">
      <c r="A74" s="26"/>
      <c r="B74" s="22"/>
      <c r="C74" s="21"/>
      <c r="D74" s="20"/>
      <c r="E74" s="20"/>
      <c r="F74" s="20"/>
      <c r="G74" s="19"/>
      <c r="H74" s="19"/>
      <c r="I74" s="4"/>
      <c r="J74" s="4"/>
      <c r="K74" s="4"/>
      <c r="L74" s="4"/>
      <c r="M74" s="15"/>
    </row>
    <row r="75" spans="1:13" ht="30" customHeight="1">
      <c r="A75" s="8"/>
      <c r="B75" s="165" t="s">
        <v>8</v>
      </c>
      <c r="C75" s="165"/>
      <c r="D75" s="20"/>
      <c r="E75" s="20"/>
      <c r="F75" s="20"/>
      <c r="G75" s="19"/>
      <c r="H75" s="19"/>
      <c r="I75" s="4"/>
      <c r="J75" s="4"/>
      <c r="L75" s="4"/>
      <c r="M75" s="15"/>
    </row>
    <row r="76" spans="1:13" ht="30" customHeight="1">
      <c r="A76" s="8"/>
      <c r="B76" s="22"/>
      <c r="C76" s="21"/>
      <c r="D76" s="20"/>
      <c r="E76" s="20"/>
      <c r="F76" s="20"/>
      <c r="G76" s="19"/>
      <c r="H76" s="19"/>
      <c r="I76" s="4"/>
      <c r="J76" s="4"/>
      <c r="L76" s="4"/>
      <c r="M76" s="15"/>
    </row>
    <row r="77" spans="1:13" ht="30" customHeight="1">
      <c r="A77" s="8"/>
      <c r="B77" s="25" t="s">
        <v>7</v>
      </c>
      <c r="C77" s="21"/>
      <c r="D77" s="20"/>
      <c r="E77" s="20"/>
      <c r="F77" s="20"/>
      <c r="G77" s="19"/>
      <c r="H77" s="19"/>
      <c r="I77" s="4"/>
      <c r="J77" s="4"/>
      <c r="L77" s="4"/>
      <c r="M77" s="15"/>
    </row>
    <row r="78" spans="1:13" ht="30" customHeight="1">
      <c r="A78" s="8"/>
      <c r="B78" s="22"/>
      <c r="C78" s="21"/>
      <c r="D78" s="20"/>
      <c r="E78" s="20"/>
      <c r="F78" s="20"/>
      <c r="G78" s="19"/>
      <c r="H78" s="19"/>
      <c r="I78" s="4"/>
      <c r="J78" s="4"/>
      <c r="L78" s="4"/>
      <c r="M78" s="15"/>
    </row>
    <row r="79" spans="1:13" ht="30" customHeight="1">
      <c r="A79" s="8"/>
      <c r="B79" s="165" t="s">
        <v>6</v>
      </c>
      <c r="C79" s="165"/>
      <c r="D79" s="20"/>
      <c r="E79" s="20"/>
      <c r="F79" s="20"/>
      <c r="G79" s="19"/>
      <c r="H79" s="19"/>
      <c r="I79" s="4"/>
      <c r="J79" s="4"/>
      <c r="K79" s="24"/>
      <c r="L79" s="4"/>
      <c r="M79" s="15"/>
    </row>
    <row r="80" spans="1:13" ht="30" customHeight="1">
      <c r="A80" s="8"/>
      <c r="B80" s="22"/>
      <c r="C80" s="21"/>
      <c r="D80" s="20"/>
      <c r="E80" s="20"/>
      <c r="F80" s="20"/>
      <c r="G80" s="19"/>
      <c r="H80" s="19"/>
      <c r="I80" s="4"/>
      <c r="J80" s="4"/>
      <c r="K80" s="4"/>
      <c r="L80" s="4"/>
      <c r="M80" s="15"/>
    </row>
    <row r="81" spans="1:13" ht="30" customHeight="1">
      <c r="A81" s="8"/>
      <c r="B81" s="22"/>
      <c r="C81" s="21"/>
      <c r="D81" s="20"/>
      <c r="E81" s="20"/>
      <c r="F81" s="20"/>
      <c r="G81" s="19"/>
      <c r="H81" s="19"/>
      <c r="I81" s="4"/>
      <c r="J81" s="4"/>
      <c r="K81" s="4"/>
      <c r="L81" s="4"/>
      <c r="M81" s="15"/>
    </row>
    <row r="82" spans="1:13" ht="30" customHeight="1">
      <c r="A82" s="8"/>
      <c r="B82" s="22"/>
      <c r="C82" s="21"/>
      <c r="D82" s="20"/>
      <c r="E82" s="20"/>
      <c r="F82" s="20"/>
      <c r="G82" s="19"/>
      <c r="H82" s="19"/>
      <c r="I82" s="4"/>
      <c r="J82" s="4"/>
      <c r="K82" s="23" t="s">
        <v>5</v>
      </c>
      <c r="L82" s="4"/>
      <c r="M82" s="15"/>
    </row>
    <row r="83" spans="1:13" ht="30" customHeight="1">
      <c r="A83" s="8"/>
      <c r="B83" s="22"/>
      <c r="C83" s="21"/>
      <c r="D83" s="20"/>
      <c r="E83" s="20"/>
      <c r="F83" s="20"/>
      <c r="G83" s="19"/>
      <c r="H83" s="19"/>
      <c r="I83" s="4"/>
      <c r="J83" s="4"/>
      <c r="K83" s="23" t="s">
        <v>4</v>
      </c>
      <c r="L83" s="4"/>
      <c r="M83" s="15"/>
    </row>
    <row r="84" spans="1:13" ht="30" customHeight="1">
      <c r="A84" s="8"/>
      <c r="B84" s="22"/>
      <c r="C84" s="21"/>
      <c r="D84" s="20"/>
      <c r="E84" s="20"/>
      <c r="F84" s="20"/>
      <c r="G84" s="19"/>
      <c r="H84" s="19"/>
      <c r="I84" s="4"/>
      <c r="J84" s="4"/>
      <c r="K84" s="4"/>
      <c r="L84" s="4"/>
      <c r="M84" s="15"/>
    </row>
    <row r="85" spans="1:13" ht="30" customHeight="1">
      <c r="A85" s="8"/>
      <c r="B85" s="22"/>
      <c r="C85" s="21"/>
      <c r="D85" s="20"/>
      <c r="E85" s="20"/>
      <c r="F85" s="20"/>
      <c r="G85" s="19"/>
      <c r="H85" s="19"/>
      <c r="I85" s="4"/>
      <c r="J85" s="4"/>
      <c r="K85" s="4"/>
      <c r="L85" s="4"/>
      <c r="M85" s="15"/>
    </row>
    <row r="86" spans="1:13" ht="30" customHeight="1">
      <c r="A86" s="8"/>
      <c r="B86" s="22"/>
      <c r="C86" s="21"/>
      <c r="D86" s="20"/>
      <c r="E86" s="20"/>
      <c r="F86" s="20"/>
      <c r="G86" s="19"/>
      <c r="H86" s="19"/>
      <c r="I86" s="4"/>
      <c r="J86" s="4"/>
      <c r="K86" s="4"/>
      <c r="L86" s="4"/>
      <c r="M86" s="15"/>
    </row>
    <row r="87" spans="1:13" ht="30" customHeight="1">
      <c r="A87" s="8"/>
      <c r="B87" s="22"/>
      <c r="C87" s="21"/>
      <c r="D87" s="20"/>
      <c r="E87" s="20"/>
      <c r="F87" s="20"/>
      <c r="G87" s="19"/>
      <c r="H87" s="19"/>
      <c r="I87" s="4"/>
      <c r="J87" s="4"/>
      <c r="K87" s="4"/>
      <c r="L87" s="4"/>
      <c r="M87" s="15"/>
    </row>
    <row r="88" spans="1:13" ht="30" customHeight="1">
      <c r="A88" s="8"/>
      <c r="B88" s="22"/>
      <c r="C88" s="21"/>
      <c r="D88" s="20"/>
      <c r="E88" s="20"/>
      <c r="F88" s="20"/>
      <c r="G88" s="19"/>
      <c r="H88" s="19"/>
      <c r="I88" s="4"/>
      <c r="J88" s="4"/>
      <c r="K88" s="4"/>
      <c r="L88" s="4"/>
      <c r="M88" s="15"/>
    </row>
    <row r="89" spans="1:13" ht="30" customHeight="1">
      <c r="A89" s="8"/>
      <c r="B89" s="22"/>
      <c r="C89" s="21"/>
      <c r="D89" s="20"/>
      <c r="E89" s="20"/>
      <c r="F89" s="20"/>
      <c r="G89" s="19"/>
      <c r="H89" s="19"/>
      <c r="I89" s="4"/>
      <c r="J89" s="4"/>
      <c r="K89" s="4"/>
      <c r="L89" s="4"/>
      <c r="M89" s="15"/>
    </row>
    <row r="90" spans="1:13" ht="30" customHeight="1">
      <c r="A90" s="8"/>
      <c r="B90" s="22"/>
      <c r="C90" s="21"/>
      <c r="D90" s="20"/>
      <c r="E90" s="20"/>
      <c r="F90" s="20"/>
      <c r="G90" s="19"/>
      <c r="H90" s="19"/>
      <c r="I90" s="4"/>
      <c r="J90" s="4"/>
      <c r="K90" s="4"/>
      <c r="L90" s="4"/>
      <c r="M90" s="15"/>
    </row>
    <row r="91" spans="1:13" ht="30" customHeight="1">
      <c r="A91" s="8"/>
      <c r="B91" s="22"/>
      <c r="C91" s="21"/>
      <c r="D91" s="20"/>
      <c r="E91" s="20"/>
      <c r="F91" s="20"/>
      <c r="G91" s="19"/>
      <c r="H91" s="19"/>
      <c r="I91" s="4"/>
      <c r="J91" s="4"/>
      <c r="K91" s="4"/>
      <c r="L91" s="4"/>
      <c r="M91" s="15"/>
    </row>
    <row r="92" spans="1:13" ht="30" customHeight="1" thickBot="1">
      <c r="A92" s="14"/>
      <c r="B92" s="13"/>
      <c r="C92" s="18"/>
      <c r="D92" s="12"/>
      <c r="E92" s="12"/>
      <c r="F92" s="12"/>
      <c r="G92" s="11"/>
      <c r="H92" s="11"/>
      <c r="I92" s="11"/>
      <c r="J92" s="11"/>
      <c r="K92" s="11"/>
      <c r="L92" s="11"/>
      <c r="M92" s="10"/>
    </row>
    <row r="93" spans="1:13" ht="30" customHeight="1" thickTop="1">
      <c r="A93" s="153" t="s">
        <v>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"/>
    </row>
    <row r="94" spans="1:13" ht="30" customHeight="1">
      <c r="A94" s="153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"/>
    </row>
    <row r="95" spans="1:13" ht="30" customHeight="1">
      <c r="A95" s="155" t="s">
        <v>2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"/>
    </row>
    <row r="96" spans="1:13" ht="30" customHeight="1">
      <c r="A96" s="17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5"/>
    </row>
    <row r="97" spans="1:13" ht="30" customHeight="1">
      <c r="A97" s="157" t="s">
        <v>1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"/>
    </row>
    <row r="98" spans="1:13" ht="30" customHeight="1">
      <c r="A98" s="157" t="s">
        <v>0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"/>
    </row>
    <row r="99" spans="1:13" ht="30" customHeight="1">
      <c r="A99" s="8"/>
      <c r="B99" s="9"/>
      <c r="C99" s="5"/>
      <c r="D99" s="5"/>
      <c r="E99" s="5"/>
      <c r="F99" s="5"/>
      <c r="G99" s="4"/>
      <c r="H99" s="4"/>
      <c r="I99" s="4"/>
      <c r="J99" s="4"/>
      <c r="K99" s="4"/>
      <c r="L99" s="4"/>
      <c r="M99" s="15"/>
    </row>
    <row r="100" spans="1:13" ht="30" customHeight="1" thickBot="1">
      <c r="A100" s="14"/>
      <c r="B100" s="13"/>
      <c r="C100" s="12"/>
      <c r="D100" s="12"/>
      <c r="E100" s="12"/>
      <c r="F100" s="12"/>
      <c r="G100" s="11"/>
      <c r="H100" s="11"/>
      <c r="I100" s="11"/>
      <c r="J100" s="11"/>
      <c r="K100" s="11"/>
      <c r="L100" s="11"/>
      <c r="M100" s="10"/>
    </row>
    <row r="101" spans="1:13" ht="30" customHeight="1" thickTop="1">
      <c r="A101" s="8"/>
      <c r="B101" s="9"/>
      <c r="C101" s="5"/>
      <c r="D101" s="5"/>
      <c r="E101" s="5"/>
      <c r="F101" s="5"/>
      <c r="G101" s="4"/>
      <c r="H101" s="4"/>
      <c r="I101" s="4"/>
      <c r="J101" s="4"/>
    </row>
    <row r="102" spans="1:13" ht="30" customHeight="1">
      <c r="A102" s="8"/>
      <c r="B102" s="9"/>
      <c r="C102" s="5"/>
      <c r="D102" s="5"/>
      <c r="E102" s="5"/>
      <c r="F102" s="5"/>
      <c r="G102" s="4"/>
      <c r="H102" s="4"/>
      <c r="I102" s="4"/>
      <c r="J102" s="4"/>
    </row>
    <row r="103" spans="1:13" ht="30" customHeight="1">
      <c r="A103" s="8"/>
      <c r="B103" s="9"/>
      <c r="C103" s="5"/>
      <c r="D103" s="5"/>
      <c r="E103" s="5"/>
      <c r="F103" s="5"/>
      <c r="G103" s="4"/>
      <c r="H103" s="4"/>
      <c r="I103" s="4"/>
      <c r="J103" s="4"/>
    </row>
    <row r="104" spans="1:13" ht="30" customHeight="1">
      <c r="A104" s="8"/>
      <c r="B104" s="9"/>
      <c r="C104" s="5"/>
      <c r="D104" s="5"/>
      <c r="E104" s="5"/>
      <c r="F104" s="5"/>
      <c r="G104" s="4"/>
      <c r="H104" s="4"/>
      <c r="I104" s="4"/>
      <c r="J104" s="4"/>
    </row>
    <row r="105" spans="1:13" ht="30" customHeight="1">
      <c r="A105" s="8"/>
      <c r="B105" s="9"/>
      <c r="C105" s="5"/>
      <c r="D105" s="5"/>
      <c r="E105" s="5"/>
      <c r="F105" s="5"/>
      <c r="G105" s="4"/>
      <c r="H105" s="4"/>
      <c r="I105" s="4"/>
      <c r="J105" s="4"/>
    </row>
    <row r="106" spans="1:13" ht="30" customHeight="1">
      <c r="A106" s="8"/>
      <c r="B106" s="9"/>
      <c r="C106" s="5"/>
      <c r="D106" s="5"/>
      <c r="E106" s="5"/>
      <c r="F106" s="5"/>
      <c r="G106" s="4"/>
      <c r="H106" s="4"/>
      <c r="I106" s="4"/>
      <c r="J106" s="4"/>
    </row>
    <row r="107" spans="1:13" ht="30" customHeight="1">
      <c r="A107" s="8"/>
      <c r="B107" s="9"/>
      <c r="C107" s="5"/>
      <c r="D107" s="5"/>
      <c r="E107" s="5"/>
      <c r="F107" s="5"/>
      <c r="G107" s="4"/>
      <c r="H107" s="4"/>
      <c r="I107" s="4"/>
      <c r="J107" s="4"/>
    </row>
    <row r="108" spans="1:13" ht="30" customHeight="1">
      <c r="A108" s="8"/>
      <c r="B108" s="9"/>
      <c r="C108" s="5"/>
      <c r="D108" s="5"/>
      <c r="E108" s="5"/>
      <c r="F108" s="5"/>
      <c r="G108" s="4"/>
      <c r="H108" s="4"/>
      <c r="I108" s="4"/>
      <c r="J108" s="4"/>
    </row>
    <row r="109" spans="1:13" ht="30" customHeight="1">
      <c r="A109" s="8"/>
      <c r="B109" s="9"/>
      <c r="C109" s="5"/>
      <c r="D109" s="5"/>
      <c r="E109" s="5"/>
      <c r="F109" s="5"/>
      <c r="G109" s="4"/>
      <c r="H109" s="4"/>
      <c r="I109" s="4"/>
      <c r="J109" s="4"/>
    </row>
    <row r="110" spans="1:13" ht="30" customHeight="1">
      <c r="A110" s="8"/>
      <c r="B110" s="6"/>
      <c r="C110" s="5"/>
      <c r="D110" s="5"/>
      <c r="E110" s="5"/>
      <c r="F110" s="5"/>
      <c r="G110" s="4"/>
      <c r="H110" s="4"/>
      <c r="I110" s="4"/>
      <c r="J110" s="4"/>
    </row>
    <row r="111" spans="1:13" ht="30" customHeight="1">
      <c r="A111" s="8"/>
      <c r="B111" s="6"/>
      <c r="C111" s="5"/>
      <c r="D111" s="5"/>
      <c r="E111" s="5"/>
      <c r="F111" s="5"/>
      <c r="G111" s="4"/>
      <c r="H111" s="4"/>
      <c r="I111" s="4"/>
      <c r="J111" s="4"/>
    </row>
    <row r="112" spans="1:13" ht="30" customHeight="1">
      <c r="A112" s="8"/>
      <c r="B112" s="6"/>
      <c r="C112" s="5"/>
      <c r="D112" s="5"/>
      <c r="E112" s="5"/>
      <c r="F112" s="5"/>
      <c r="G112" s="4"/>
      <c r="H112" s="4"/>
      <c r="I112" s="4"/>
      <c r="J112" s="4"/>
    </row>
    <row r="113" spans="1:10" ht="30" customHeight="1">
      <c r="A113" s="8"/>
      <c r="B113" s="6"/>
      <c r="C113" s="5"/>
      <c r="D113" s="5"/>
      <c r="E113" s="5"/>
      <c r="F113" s="5"/>
      <c r="G113" s="4"/>
      <c r="H113" s="4"/>
      <c r="I113" s="4"/>
      <c r="J113" s="4"/>
    </row>
    <row r="114" spans="1:10" ht="30" customHeight="1">
      <c r="A114" s="8"/>
      <c r="B114" s="6"/>
      <c r="C114" s="5"/>
      <c r="D114" s="5"/>
      <c r="E114" s="5"/>
      <c r="F114" s="5"/>
      <c r="G114" s="4"/>
      <c r="H114" s="4"/>
      <c r="I114" s="4"/>
      <c r="J114" s="4"/>
    </row>
    <row r="115" spans="1:10" ht="30" customHeight="1">
      <c r="A115" s="8"/>
      <c r="B115" s="6"/>
      <c r="C115" s="5"/>
      <c r="D115" s="5"/>
      <c r="E115" s="5"/>
      <c r="F115" s="5"/>
      <c r="G115" s="4"/>
      <c r="H115" s="4"/>
      <c r="I115" s="4"/>
      <c r="J115" s="4"/>
    </row>
    <row r="116" spans="1:10" ht="15.75" thickBot="1">
      <c r="A116" s="7"/>
      <c r="B116" s="6"/>
      <c r="C116" s="5"/>
      <c r="D116" s="5"/>
      <c r="E116" s="5"/>
      <c r="F116" s="5"/>
      <c r="G116" s="4"/>
      <c r="H116" s="4"/>
      <c r="I116" s="4"/>
      <c r="J116" s="4"/>
    </row>
    <row r="117" spans="1:10" ht="15.75" thickTop="1">
      <c r="B117" s="6"/>
      <c r="C117" s="5"/>
      <c r="D117" s="5"/>
      <c r="E117" s="5"/>
      <c r="F117" s="5"/>
      <c r="G117" s="4"/>
      <c r="H117" s="4"/>
      <c r="I117" s="4"/>
      <c r="J117" s="4"/>
    </row>
    <row r="118" spans="1:10">
      <c r="B118" s="6"/>
      <c r="C118" s="5"/>
      <c r="D118" s="5"/>
      <c r="E118" s="5"/>
      <c r="F118" s="5"/>
      <c r="G118" s="4"/>
      <c r="H118" s="4"/>
      <c r="I118" s="4"/>
    </row>
    <row r="119" spans="1:10">
      <c r="B119" s="6"/>
      <c r="C119" s="5"/>
      <c r="D119" s="5"/>
      <c r="E119" s="5"/>
      <c r="F119" s="5"/>
      <c r="G119" s="4"/>
      <c r="H119" s="4"/>
      <c r="I119" s="4"/>
    </row>
  </sheetData>
  <sheetProtection algorithmName="SHA-512" hashValue="pQa7BZGRH7HM7jlLnzY7xfffNbXwAP6gN7pMHvKq7JP4euLLvP5FdCW4u/VUmRiujGXQH/t7Eqk+/NQcb5ncGA==" saltValue="9IgwY3hKIIPTgF1SntoW5Q==" spinCount="100000" sheet="1" objects="1" scenarios="1"/>
  <protectedRanges>
    <protectedRange sqref="H34" name="Plage3"/>
    <protectedRange sqref="H32" name="Plage2"/>
    <protectedRange sqref="H18" name="Plage1"/>
  </protectedRanges>
  <mergeCells count="28">
    <mergeCell ref="A95:L95"/>
    <mergeCell ref="A97:L97"/>
    <mergeCell ref="A98:L98"/>
    <mergeCell ref="I67:J67"/>
    <mergeCell ref="I68:J68"/>
    <mergeCell ref="I69:J69"/>
    <mergeCell ref="B75:C75"/>
    <mergeCell ref="B79:C79"/>
    <mergeCell ref="B59:E59"/>
    <mergeCell ref="B60:E60"/>
    <mergeCell ref="D62:E62"/>
    <mergeCell ref="H62:L62"/>
    <mergeCell ref="A93:L94"/>
    <mergeCell ref="C3:D3"/>
    <mergeCell ref="K3:L3"/>
    <mergeCell ref="K8:L8"/>
    <mergeCell ref="C9:C10"/>
    <mergeCell ref="D9:E10"/>
    <mergeCell ref="H9:H10"/>
    <mergeCell ref="I9:I10"/>
    <mergeCell ref="J9:J10"/>
    <mergeCell ref="K9:K10"/>
    <mergeCell ref="L9:L10"/>
    <mergeCell ref="I4:L4"/>
    <mergeCell ref="I5:L5"/>
    <mergeCell ref="I6:L6"/>
    <mergeCell ref="I7:L7"/>
    <mergeCell ref="H2:L2"/>
  </mergeCells>
  <dataValidations count="1">
    <dataValidation type="decimal" allowBlank="1" showInputMessage="1" showErrorMessage="1" sqref="K11:K57">
      <formula1>0.1</formula1>
      <formula2>5</formula2>
    </dataValidation>
  </dataValidations>
  <printOptions horizontalCentered="1"/>
  <pageMargins left="0.27559055118110237" right="0.35433070866141736" top="0.31496062992125984" bottom="0.31496062992125984" header="0.31496062992125984" footer="0.31496062992125984"/>
  <pageSetup paperSize="9" scale="2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 macro="[0]!Zonecombinée2_QuandChangement">
                <anchor moveWithCells="1">
                  <from>
                    <xdr:col>7</xdr:col>
                    <xdr:colOff>0</xdr:colOff>
                    <xdr:row>31</xdr:row>
                    <xdr:rowOff>381000</xdr:rowOff>
                  </from>
                  <to>
                    <xdr:col>7</xdr:col>
                    <xdr:colOff>3543300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3543300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 altText="Courge : le kg_x000a_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1112016</vt:lpstr>
      <vt:lpstr>'TARIF 1112016'!Zone_d_impression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CHANEL</dc:creator>
  <cp:lastModifiedBy>Céline CHANEL</cp:lastModifiedBy>
  <dcterms:created xsi:type="dcterms:W3CDTF">2016-11-01T17:08:23Z</dcterms:created>
  <dcterms:modified xsi:type="dcterms:W3CDTF">2016-11-01T18:07:16Z</dcterms:modified>
</cp:coreProperties>
</file>